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4000" windowHeight="9408"/>
  </bookViews>
  <sheets>
    <sheet name="TOTAL" sheetId="4" r:id="rId1"/>
    <sheet name="PN10" sheetId="5" r:id="rId2"/>
    <sheet name="PN16" sheetId="1" r:id="rId3"/>
    <sheet name="PN25" sheetId="2" r:id="rId4"/>
    <sheet name="PN40" sheetId="3" r:id="rId5"/>
    <sheet name="PN63" sheetId="6" r:id="rId6"/>
    <sheet name="PN100" sheetId="7" r:id="rId7"/>
    <sheet name="PN160" sheetId="8" r:id="rId8"/>
    <sheet name="PN250" sheetId="9" r:id="rId9"/>
    <sheet name="PN320" sheetId="10" r:id="rId10"/>
    <sheet name="PN400" sheetId="11" r:id="rId11"/>
  </sheets>
  <definedNames>
    <definedName name="_C1">'PN16'!$L$17</definedName>
    <definedName name="_C2">'PN16'!$M$17</definedName>
    <definedName name="_C3">'PN16'!$N$17</definedName>
    <definedName name="_C4">'PN16'!$O$17</definedName>
    <definedName name="_R11">'PN10'!$Z$17</definedName>
    <definedName name="_R21">'PN10'!$AA$17</definedName>
    <definedName name="A">'PN16'!$H$17</definedName>
    <definedName name="B1_">'PN16'!$I$17</definedName>
    <definedName name="B2_">'PN16'!$J$17</definedName>
    <definedName name="B3_">'PN16'!$K$17</definedName>
    <definedName name="D">'PN16'!$C$17:$C$17</definedName>
    <definedName name="DN">'PN16'!$B$15</definedName>
    <definedName name="E">'PN16'!$P$17</definedName>
    <definedName name="F">'PN16'!$Q$17</definedName>
    <definedName name="G_max">'PN16'!$R$17</definedName>
    <definedName name="H1_">'PN16'!$S$17</definedName>
    <definedName name="H2_">'PN16'!$T$17</definedName>
    <definedName name="H3_">'PN16'!$U$17</definedName>
    <definedName name="K">'PN16'!$D$17:$D$17</definedName>
    <definedName name="L">'PN16'!$E$17</definedName>
    <definedName name="N1_">'PN16'!$V$17</definedName>
    <definedName name="N2_">'PN16'!$W$17</definedName>
    <definedName name="N3_">'PN16'!$X$17</definedName>
    <definedName name="No">'PN16'!$F$17</definedName>
    <definedName name="PN10_A">#REF!</definedName>
    <definedName name="PN10_B_1.5D">#REF!</definedName>
    <definedName name="PN10_B_2.5D">#REF!</definedName>
    <definedName name="PN10_D">#REF!</definedName>
    <definedName name="PN10_G">#REF!</definedName>
    <definedName name="PN10_H">#REF!</definedName>
    <definedName name="PN16_A">#REF!</definedName>
    <definedName name="PN16_B_1.5D">#REF!</definedName>
    <definedName name="PN16_B_2.5D">#REF!</definedName>
    <definedName name="PN16_D">#REF!</definedName>
    <definedName name="PN16_G">#REF!</definedName>
    <definedName name="PN16_H">#REF!</definedName>
    <definedName name="PN25_A">#REF!</definedName>
    <definedName name="PN25_B_1.5D">#REF!</definedName>
    <definedName name="PN25_B_2.5D">#REF!</definedName>
    <definedName name="PN25_D">#REF!</definedName>
    <definedName name="PN25_G">#REF!</definedName>
    <definedName name="PN25_H">#REF!</definedName>
    <definedName name="PN40_A">#REF!</definedName>
    <definedName name="PN40_B_1.5D">#REF!</definedName>
    <definedName name="PN40_B_2.5D">#REF!</definedName>
    <definedName name="PN40_D">#REF!</definedName>
    <definedName name="PN40_G">#REF!</definedName>
    <definedName name="PN40_H">#REF!</definedName>
    <definedName name="R_">'PN16'!$Y$17</definedName>
    <definedName name="S">'PN16'!$AB$17</definedName>
    <definedName name="Size">'PN16'!$G$17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0" i="4" l="1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K26" i="4"/>
  <c r="I26" i="4"/>
  <c r="K30" i="4"/>
  <c r="K29" i="4"/>
  <c r="K28" i="4"/>
  <c r="K27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G26" i="4"/>
  <c r="I30" i="4"/>
  <c r="I29" i="4"/>
  <c r="I28" i="4"/>
  <c r="I27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G30" i="4"/>
  <c r="G29" i="4"/>
  <c r="G28" i="4"/>
  <c r="G27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C29" i="4"/>
  <c r="C30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H50" i="1"/>
</calcChain>
</file>

<file path=xl/sharedStrings.xml><?xml version="1.0" encoding="utf-8"?>
<sst xmlns="http://schemas.openxmlformats.org/spreadsheetml/2006/main" count="3109" uniqueCount="226">
  <si>
    <t>DN</t>
  </si>
  <si>
    <t>Mating dimensions</t>
  </si>
  <si>
    <t>A</t>
  </si>
  <si>
    <t>Bore Diameter</t>
  </si>
  <si>
    <t>Flange Thickness</t>
  </si>
  <si>
    <t>E</t>
  </si>
  <si>
    <t>F</t>
  </si>
  <si>
    <t>G max</t>
  </si>
  <si>
    <t>Length</t>
  </si>
  <si>
    <t>Neck</t>
  </si>
  <si>
    <t>Diameters</t>
  </si>
  <si>
    <t>R</t>
  </si>
  <si>
    <t>S</t>
  </si>
  <si>
    <t>D</t>
  </si>
  <si>
    <t>K</t>
  </si>
  <si>
    <t>L</t>
  </si>
  <si>
    <t>Bolting</t>
  </si>
  <si>
    <t>No</t>
  </si>
  <si>
    <t>Size</t>
  </si>
  <si>
    <t>B1</t>
  </si>
  <si>
    <t>B2</t>
  </si>
  <si>
    <t>B3</t>
  </si>
  <si>
    <t>C1</t>
  </si>
  <si>
    <t>C2</t>
  </si>
  <si>
    <t>C3</t>
  </si>
  <si>
    <t>C4</t>
  </si>
  <si>
    <t>H1</t>
  </si>
  <si>
    <t>H2</t>
  </si>
  <si>
    <t>H3</t>
  </si>
  <si>
    <t>N1</t>
  </si>
  <si>
    <t>N2</t>
  </si>
  <si>
    <t>N3</t>
  </si>
  <si>
    <t>Flange type</t>
  </si>
  <si>
    <t>01, 02, 05, 11, 12, 21</t>
  </si>
  <si>
    <t>21*</t>
  </si>
  <si>
    <t>Usar dimensiones PN 40</t>
  </si>
  <si>
    <t>M16</t>
  </si>
  <si>
    <t>60.3</t>
  </si>
  <si>
    <t>61.5</t>
  </si>
  <si>
    <t>-</t>
  </si>
  <si>
    <t>2.9</t>
  </si>
  <si>
    <t>**</t>
  </si>
  <si>
    <t>76.1</t>
  </si>
  <si>
    <t>77.5</t>
  </si>
  <si>
    <t>88.9</t>
  </si>
  <si>
    <t>90.5</t>
  </si>
  <si>
    <t>3.2</t>
  </si>
  <si>
    <t>114.3</t>
  </si>
  <si>
    <t>3.6</t>
  </si>
  <si>
    <t>139.7</t>
  </si>
  <si>
    <t>141.5</t>
  </si>
  <si>
    <t>M20</t>
  </si>
  <si>
    <t>168.3</t>
  </si>
  <si>
    <t>170.5</t>
  </si>
  <si>
    <t>4.5</t>
  </si>
  <si>
    <t>219.1</t>
  </si>
  <si>
    <t>221.5</t>
  </si>
  <si>
    <t>5.9</t>
  </si>
  <si>
    <t>M24</t>
  </si>
  <si>
    <t>276.5</t>
  </si>
  <si>
    <t>6.3</t>
  </si>
  <si>
    <t>323.9</t>
  </si>
  <si>
    <t>327.5</t>
  </si>
  <si>
    <t>7.1</t>
  </si>
  <si>
    <t>355.6</t>
  </si>
  <si>
    <t>359.5</t>
  </si>
  <si>
    <t>M27</t>
  </si>
  <si>
    <t>406.4</t>
  </si>
  <si>
    <t>M30</t>
  </si>
  <si>
    <t>513.5</t>
  </si>
  <si>
    <t>M33</t>
  </si>
  <si>
    <t>616.5</t>
  </si>
  <si>
    <t>8.8</t>
  </si>
  <si>
    <t>DIN EN 1092-1 PN-16 Flange</t>
  </si>
  <si>
    <t xml:space="preserve">Types of flanges (typ) up to DIN EN 1092-1 </t>
  </si>
  <si>
    <r>
      <t>Typ 01:</t>
    </r>
    <r>
      <rPr>
        <sz val="11"/>
        <color theme="1"/>
        <rFont val="Verdana"/>
        <family val="2"/>
      </rPr>
      <t xml:space="preserve"> Plate (slip-on) flanges for welding</t>
    </r>
  </si>
  <si>
    <r>
      <t>Typ 13:</t>
    </r>
    <r>
      <rPr>
        <sz val="11"/>
        <color theme="1"/>
        <rFont val="Verdana"/>
        <family val="2"/>
      </rPr>
      <t xml:space="preserve"> Hubbed threaded flanges</t>
    </r>
  </si>
  <si>
    <r>
      <t>Typ 02:</t>
    </r>
    <r>
      <rPr>
        <sz val="11"/>
        <color theme="1"/>
        <rFont val="Verdana"/>
        <family val="2"/>
      </rPr>
      <t xml:space="preserve"> Loose plate flanges with weld-on plate collar</t>
    </r>
  </si>
  <si>
    <r>
      <t>Typ 21:</t>
    </r>
    <r>
      <rPr>
        <sz val="11"/>
        <color theme="1"/>
        <rFont val="Verdana"/>
        <family val="2"/>
      </rPr>
      <t xml:space="preserve"> Integral flanges</t>
    </r>
  </si>
  <si>
    <r>
      <t>Typ 04:</t>
    </r>
    <r>
      <rPr>
        <sz val="11"/>
        <color theme="1"/>
        <rFont val="Verdana"/>
        <family val="2"/>
      </rPr>
      <t xml:space="preserve"> Loose plate flanges with weld-neck collar</t>
    </r>
  </si>
  <si>
    <r>
      <t>Typ 32:</t>
    </r>
    <r>
      <rPr>
        <sz val="11"/>
        <color theme="1"/>
        <rFont val="Verdana"/>
        <family val="2"/>
      </rPr>
      <t xml:space="preserve"> Weld-on plate collars</t>
    </r>
  </si>
  <si>
    <r>
      <t>Typ 05:</t>
    </r>
    <r>
      <rPr>
        <sz val="11"/>
        <color theme="1"/>
        <rFont val="Verdana"/>
        <family val="2"/>
      </rPr>
      <t xml:space="preserve"> Blank (blind) flanges</t>
    </r>
  </si>
  <si>
    <r>
      <t>Typ 33:</t>
    </r>
    <r>
      <rPr>
        <sz val="11"/>
        <color theme="1"/>
        <rFont val="Verdana"/>
        <family val="2"/>
      </rPr>
      <t xml:space="preserve"> Lapped pipe ends</t>
    </r>
  </si>
  <si>
    <r>
      <t>Typ 11:</t>
    </r>
    <r>
      <rPr>
        <sz val="11"/>
        <color theme="1"/>
        <rFont val="Verdana"/>
        <family val="2"/>
      </rPr>
      <t xml:space="preserve"> Weld-neck flanges</t>
    </r>
  </si>
  <si>
    <r>
      <t>Typ 34:</t>
    </r>
    <r>
      <rPr>
        <sz val="11"/>
        <color theme="1"/>
        <rFont val="Verdana"/>
        <family val="2"/>
      </rPr>
      <t xml:space="preserve"> Weld-neck collars</t>
    </r>
  </si>
  <si>
    <r>
      <t>Typ 12:</t>
    </r>
    <r>
      <rPr>
        <sz val="11"/>
        <color theme="1"/>
        <rFont val="Verdana"/>
        <family val="2"/>
      </rPr>
      <t xml:space="preserve"> Hubbed slip-on flanges for welding</t>
    </r>
  </si>
  <si>
    <t>DN =</t>
  </si>
  <si>
    <t>C1 =</t>
  </si>
  <si>
    <t>A =</t>
  </si>
  <si>
    <t>H1 =</t>
  </si>
  <si>
    <t>PN16</t>
  </si>
  <si>
    <t>PN10</t>
  </si>
  <si>
    <t>PN25</t>
  </si>
  <si>
    <t>PN40</t>
  </si>
  <si>
    <t>PN63</t>
  </si>
  <si>
    <t>D =</t>
  </si>
  <si>
    <t>K =</t>
  </si>
  <si>
    <t>L =</t>
  </si>
  <si>
    <t>No =</t>
  </si>
  <si>
    <t>Size =</t>
  </si>
  <si>
    <t>B1 =</t>
  </si>
  <si>
    <t>B2 =</t>
  </si>
  <si>
    <t>B3 =</t>
  </si>
  <si>
    <t>C2 =</t>
  </si>
  <si>
    <t>C3 =</t>
  </si>
  <si>
    <t>C4 =</t>
  </si>
  <si>
    <t>Omschrijving</t>
  </si>
  <si>
    <t>E =</t>
  </si>
  <si>
    <t>F =</t>
  </si>
  <si>
    <t>Gmax =</t>
  </si>
  <si>
    <t>H2 =</t>
  </si>
  <si>
    <t>H3 =</t>
  </si>
  <si>
    <t>N1 =</t>
  </si>
  <si>
    <t>N2 =</t>
  </si>
  <si>
    <t>N3 =</t>
  </si>
  <si>
    <t>R =</t>
  </si>
  <si>
    <t>S =</t>
  </si>
  <si>
    <t>DIN EN 1092-1 PN-10 Flange</t>
  </si>
  <si>
    <t>Usar dimensiones PN 16</t>
  </si>
  <si>
    <t>335.6</t>
  </si>
  <si>
    <t>711.1</t>
  </si>
  <si>
    <t>M36</t>
  </si>
  <si>
    <t>M39</t>
  </si>
  <si>
    <t>M45</t>
  </si>
  <si>
    <t>M52</t>
  </si>
  <si>
    <t>M56</t>
  </si>
  <si>
    <t>* For flanges type 21 the outside hub diameter approximately corresponds to the outside pipe diameter. </t>
  </si>
  <si>
    <t>Note : The p/t rating from EN 1092-1 apply only for flange type 05, 11, 12, 13 and 21 having nominal sizes up to and including DN 600. The p/t rating of all other flanges shall be agreed between the manufacturer and the purchaser.</t>
  </si>
  <si>
    <t>© 2007-2013 www.valvias.com, All Rights Reserved. Unauthorized reproduction prohibited.</t>
  </si>
  <si>
    <t>* For flanges type 21 the outside hub diameter approximately corresponds to the outside pipe diameter.</t>
  </si>
  <si>
    <t>DIN EN 1092-1 PN-25 Flange</t>
  </si>
  <si>
    <t>DIN EN 1092-1 PN-40 Flange</t>
  </si>
  <si>
    <t>DIN EN 1092-1 PN-63 Flange</t>
  </si>
  <si>
    <t>DIN EN 1092-1 PN-100 Flange</t>
  </si>
  <si>
    <t>273.5</t>
  </si>
  <si>
    <t>12.5</t>
  </si>
  <si>
    <t>14.2</t>
  </si>
  <si>
    <t>17.5</t>
  </si>
  <si>
    <t>M64</t>
  </si>
  <si>
    <t>M12</t>
  </si>
  <si>
    <t>17.2</t>
  </si>
  <si>
    <t>1.8</t>
  </si>
  <si>
    <t>21.3</t>
  </si>
  <si>
    <t>26.9</t>
  </si>
  <si>
    <t>27.5</t>
  </si>
  <si>
    <t>2.3</t>
  </si>
  <si>
    <t>33.7</t>
  </si>
  <si>
    <t>34.5</t>
  </si>
  <si>
    <t>2.6</t>
  </si>
  <si>
    <t>42.4</t>
  </si>
  <si>
    <t>43.5</t>
  </si>
  <si>
    <t>48.3</t>
  </si>
  <si>
    <t>49.5</t>
  </si>
  <si>
    <t>Usar dimensiones PN 100</t>
  </si>
  <si>
    <t>5.6</t>
  </si>
  <si>
    <t>M72</t>
  </si>
  <si>
    <t>61.3</t>
  </si>
  <si>
    <t>543.5</t>
  </si>
  <si>
    <t>DIN EN 1092-1 PN-160 Flange</t>
  </si>
  <si>
    <t>DIN EN 1092-1 PN-400 Flange</t>
  </si>
  <si>
    <t>DIN EN 1092-1 PN-320 Flange</t>
  </si>
  <si>
    <t>DIN EN 1092-1 PN-250 Flange</t>
  </si>
  <si>
    <t>2.0</t>
  </si>
  <si>
    <t>4.0</t>
  </si>
  <si>
    <t>5.0</t>
  </si>
  <si>
    <t>8.0</t>
  </si>
  <si>
    <t>10.0</t>
  </si>
  <si>
    <t>16.0</t>
  </si>
  <si>
    <t>273.0</t>
  </si>
  <si>
    <t>20.0</t>
  </si>
  <si>
    <t>22.2</t>
  </si>
  <si>
    <t>11, 21</t>
  </si>
  <si>
    <t>01, ,05, 11, 12, 21</t>
  </si>
  <si>
    <t>01, 02, 05, 11, 12, 13, 21</t>
  </si>
  <si>
    <t>101.6</t>
  </si>
  <si>
    <t>11.0</t>
  </si>
  <si>
    <t>127.0</t>
  </si>
  <si>
    <t>152.4</t>
  </si>
  <si>
    <t>177.8</t>
  </si>
  <si>
    <t>244.5</t>
  </si>
  <si>
    <t>25.0</t>
  </si>
  <si>
    <t>298.5</t>
  </si>
  <si>
    <t>32.0</t>
  </si>
  <si>
    <t>M48</t>
  </si>
  <si>
    <t>63.5</t>
  </si>
  <si>
    <t>133.0</t>
  </si>
  <si>
    <t>193.7</t>
  </si>
  <si>
    <t>30.0</t>
  </si>
  <si>
    <t>40.0</t>
  </si>
  <si>
    <t>35.0</t>
  </si>
  <si>
    <t>R11</t>
  </si>
  <si>
    <t xml:space="preserve">R11 = R </t>
  </si>
  <si>
    <t>tbv type 11</t>
  </si>
  <si>
    <t>tbv type 21</t>
  </si>
  <si>
    <t xml:space="preserve">R21 = R </t>
  </si>
  <si>
    <t>R11 =</t>
  </si>
  <si>
    <t>R21</t>
  </si>
  <si>
    <t>R21 =</t>
  </si>
  <si>
    <t>Flange Diameter</t>
  </si>
  <si>
    <t>Pitch circle</t>
  </si>
  <si>
    <t>Diameter Boltholes</t>
  </si>
  <si>
    <t>Number of Bolts</t>
  </si>
  <si>
    <t>Diameter Bolts</t>
  </si>
  <si>
    <t>Wallthickness Neck</t>
  </si>
  <si>
    <t>Outside Diameter (pipe)</t>
  </si>
  <si>
    <t>Inside Diameter Flange 01</t>
  </si>
  <si>
    <t>Inside Diameter Flange 02</t>
  </si>
  <si>
    <t>Inside Diameter Flange 04</t>
  </si>
  <si>
    <t>Flange Thickness 01, 02, 04 incl.facing</t>
  </si>
  <si>
    <t>Flange Thickness 11, 12, 13 incl.facing</t>
  </si>
  <si>
    <t>Flange Thickness 21 incl.facing</t>
  </si>
  <si>
    <t>Flange Thickness 05 incl.facing</t>
  </si>
  <si>
    <t>Flange Height 12, 13 incl.facing</t>
  </si>
  <si>
    <t>Flange Height 04 incl.facing</t>
  </si>
  <si>
    <t>Diameter Hub flange 11</t>
  </si>
  <si>
    <t>Diameter Hub flange 12</t>
  </si>
  <si>
    <t>Diameter Hub flange 21</t>
  </si>
  <si>
    <t>Flange Height 04, 11 incl.facing</t>
  </si>
  <si>
    <t>Diameter of Shoulders</t>
  </si>
  <si>
    <t>Round off</t>
  </si>
  <si>
    <t>Round off flange 11</t>
  </si>
  <si>
    <t>Round off flange 21</t>
  </si>
  <si>
    <t>Chamber</t>
  </si>
  <si>
    <t>Collar Thickness</t>
  </si>
  <si>
    <t>PN100</t>
  </si>
  <si>
    <t>PN160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</si>
</sst>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7"/>
      <color rgb="FF404040"/>
      <name val="Verdana"/>
      <family val="2"/>
    </font>
    <font>
      <sz val="7"/>
      <color rgb="FFFFFFFF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rgb="FF111177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rgb="FF404040"/>
      <name val="Verdana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"/>
      <color rgb="FF666666"/>
      <name val="Verdana"/>
      <family val="2"/>
    </font>
    <font>
      <b/>
      <sz val="10"/>
      <color rgb="FF666666"/>
      <name val="Verdana"/>
      <family val="2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172FA7"/>
        <bgColor indexed="64"/>
      </patternFill>
    </fill>
    <fill>
      <patternFill patternType="solid">
        <fgColor rgb="FFE0F5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rgb="FF9BCBFF"/>
      </left>
      <right style="medium">
        <color rgb="FF9BCBFF"/>
      </right>
      <top style="medium">
        <color rgb="FF9BCBFF"/>
      </top>
      <bottom style="medium">
        <color rgb="FF9BCBFF"/>
      </bottom>
      <diagonal/>
    </border>
    <border>
      <left style="medium">
        <color rgb="FF9BCBFF"/>
      </left>
      <right style="medium">
        <color rgb="FF9BCBFF"/>
      </right>
      <top style="medium">
        <color rgb="FF9BCBFF"/>
      </top>
      <bottom/>
      <diagonal/>
    </border>
    <border>
      <left style="medium">
        <color rgb="FF9BCBFF"/>
      </left>
      <right style="medium">
        <color rgb="FF9BCBFF"/>
      </right>
      <top/>
      <bottom/>
      <diagonal/>
    </border>
    <border>
      <left style="medium">
        <color rgb="FF9BCBFF"/>
      </left>
      <right style="medium">
        <color rgb="FF9BCBFF"/>
      </right>
      <top/>
      <bottom style="medium">
        <color rgb="FF9BCBFF"/>
      </bottom>
      <diagonal/>
    </border>
    <border>
      <left style="medium">
        <color rgb="FF9BCBFF"/>
      </left>
      <right/>
      <top style="medium">
        <color rgb="FF9BCBFF"/>
      </top>
      <bottom style="medium">
        <color rgb="FF9BCBFF"/>
      </bottom>
      <diagonal/>
    </border>
    <border>
      <left/>
      <right/>
      <top style="medium">
        <color rgb="FF9BCBFF"/>
      </top>
      <bottom style="medium">
        <color rgb="FF9BCBFF"/>
      </bottom>
      <diagonal/>
    </border>
    <border>
      <left/>
      <right style="medium">
        <color rgb="FF9BCBFF"/>
      </right>
      <top style="medium">
        <color rgb="FF9BCBFF"/>
      </top>
      <bottom style="medium">
        <color rgb="FF9BCBFF"/>
      </bottom>
      <diagonal/>
    </border>
    <border>
      <left style="medium">
        <color rgb="FF9BCBFF"/>
      </left>
      <right/>
      <top style="medium">
        <color rgb="FF9BCBFF"/>
      </top>
      <bottom/>
      <diagonal/>
    </border>
    <border>
      <left/>
      <right/>
      <top style="medium">
        <color rgb="FF9BCBFF"/>
      </top>
      <bottom/>
      <diagonal/>
    </border>
    <border>
      <left/>
      <right style="medium">
        <color rgb="FF9BCBFF"/>
      </right>
      <top style="medium">
        <color rgb="FF9BCBFF"/>
      </top>
      <bottom/>
      <diagonal/>
    </border>
    <border>
      <left style="medium">
        <color rgb="FF9BCBFF"/>
      </left>
      <right/>
      <top/>
      <bottom style="medium">
        <color rgb="FF9BCBFF"/>
      </bottom>
      <diagonal/>
    </border>
    <border>
      <left/>
      <right/>
      <top/>
      <bottom style="medium">
        <color rgb="FF9BCBFF"/>
      </bottom>
      <diagonal/>
    </border>
    <border>
      <left/>
      <right style="medium">
        <color rgb="FF9BCBFF"/>
      </right>
      <top/>
      <bottom style="medium">
        <color rgb="FF9BCBFF"/>
      </bottom>
      <diagonal/>
    </border>
    <border>
      <left style="medium">
        <color rgb="FF9BCBFF"/>
      </left>
      <right/>
      <top/>
      <bottom/>
      <diagonal/>
    </border>
    <border>
      <left/>
      <right style="medium">
        <color rgb="FF9BCBFF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8" fillId="0" borderId="0" xfId="0" applyFont="1" applyAlignment="1"/>
    <xf numFmtId="0" fontId="6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right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0" fillId="0" borderId="0" xfId="0" applyFill="1"/>
    <xf numFmtId="0" fontId="9" fillId="0" borderId="0" xfId="0" applyFont="1" applyFill="1"/>
    <xf numFmtId="0" fontId="0" fillId="6" borderId="0" xfId="0" applyFill="1" applyAlignment="1">
      <alignment horizontal="center" vertical="center"/>
    </xf>
    <xf numFmtId="0" fontId="9" fillId="0" borderId="0" xfId="0" applyFont="1"/>
    <xf numFmtId="0" fontId="0" fillId="5" borderId="0" xfId="0" applyFill="1"/>
    <xf numFmtId="0" fontId="0" fillId="7" borderId="0" xfId="0" applyFill="1"/>
    <xf numFmtId="0" fontId="6" fillId="4" borderId="0" xfId="0" applyFont="1" applyFill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0" fillId="5" borderId="0" xfId="0" applyFill="1" applyAlignment="1">
      <alignment horizontal="left" vertical="top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6" borderId="0" xfId="0" applyFill="1"/>
    <xf numFmtId="0" fontId="10" fillId="6" borderId="0" xfId="0" applyFont="1" applyFill="1"/>
    <xf numFmtId="0" fontId="6" fillId="0" borderId="0" xfId="0" applyFont="1" applyFill="1" applyAlignment="1">
      <alignment vertical="center" wrapText="1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/>
    <xf numFmtId="0" fontId="0" fillId="4" borderId="0" xfId="0" applyFill="1"/>
    <xf numFmtId="0" fontId="1" fillId="0" borderId="0" xfId="0" applyFont="1" applyAlignment="1">
      <alignment vertical="top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/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3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/>
    </xf>
    <xf numFmtId="0" fontId="13" fillId="2" borderId="0" xfId="0" applyFont="1" applyFill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0" borderId="0" xfId="0" applyFont="1" applyAlignment="1"/>
    <xf numFmtId="0" fontId="1" fillId="5" borderId="10" xfId="0" applyFont="1" applyFill="1" applyBorder="1" applyAlignment="1">
      <alignment horizontal="center" vertical="center" wrapText="1"/>
    </xf>
    <xf numFmtId="0" fontId="3" fillId="2" borderId="8" xfId="1" applyFill="1" applyBorder="1" applyAlignment="1">
      <alignment vertical="center" wrapText="1"/>
    </xf>
    <xf numFmtId="0" fontId="3" fillId="2" borderId="9" xfId="1" applyFill="1" applyBorder="1" applyAlignment="1">
      <alignment vertical="center" wrapText="1"/>
    </xf>
    <xf numFmtId="0" fontId="3" fillId="2" borderId="10" xfId="1" applyFill="1" applyBorder="1" applyAlignment="1">
      <alignment vertical="center" wrapText="1"/>
    </xf>
    <xf numFmtId="0" fontId="3" fillId="2" borderId="14" xfId="1" applyFill="1" applyBorder="1" applyAlignment="1">
      <alignment vertical="center" wrapText="1"/>
    </xf>
    <xf numFmtId="0" fontId="3" fillId="2" borderId="0" xfId="1" applyFill="1" applyBorder="1" applyAlignment="1">
      <alignment vertical="center" wrapText="1"/>
    </xf>
    <xf numFmtId="0" fontId="3" fillId="2" borderId="15" xfId="1" applyFill="1" applyBorder="1" applyAlignment="1">
      <alignment vertical="center" wrapText="1"/>
    </xf>
    <xf numFmtId="0" fontId="3" fillId="2" borderId="11" xfId="1" applyFill="1" applyBorder="1" applyAlignment="1">
      <alignment vertical="center" wrapText="1"/>
    </xf>
    <xf numFmtId="0" fontId="3" fillId="2" borderId="12" xfId="1" applyFill="1" applyBorder="1" applyAlignment="1">
      <alignment vertical="center" wrapText="1"/>
    </xf>
    <xf numFmtId="0" fontId="3" fillId="2" borderId="13" xfId="1" applyFill="1" applyBorder="1" applyAlignment="1">
      <alignment vertical="center" wrapText="1"/>
    </xf>
    <xf numFmtId="0" fontId="6" fillId="4" borderId="0" xfId="0" applyFont="1" applyFill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2" borderId="14" xfId="1" applyFill="1" applyBorder="1" applyAlignment="1">
      <alignment horizontal="center" vertical="center" wrapText="1"/>
    </xf>
    <xf numFmtId="0" fontId="3" fillId="2" borderId="0" xfId="1" applyFill="1" applyBorder="1" applyAlignment="1">
      <alignment horizontal="center" vertical="center" wrapText="1"/>
    </xf>
    <xf numFmtId="0" fontId="3" fillId="2" borderId="11" xfId="1" applyFill="1" applyBorder="1" applyAlignment="1">
      <alignment horizontal="center" vertical="center" wrapText="1"/>
    </xf>
    <xf numFmtId="0" fontId="3" fillId="2" borderId="12" xfId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0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240030</xdr:colOff>
      <xdr:row>3</xdr:row>
      <xdr:rowOff>47624</xdr:rowOff>
    </xdr:from>
    <xdr:to>
      <xdr:col>27</xdr:col>
      <xdr:colOff>247650</xdr:colOff>
      <xdr:row>28</xdr:row>
      <xdr:rowOff>134758</xdr:rowOff>
    </xdr:to>
    <xdr:pic>
      <xdr:nvPicPr>
        <xdr:cNvPr id="2" name="Picture 1" descr="Brida DIN EN 1092-1">
          <a:extLst>
            <a:ext uri="{FF2B5EF4-FFF2-40B4-BE49-F238E27FC236}">
              <a16:creationId xmlns:a16="http://schemas.microsoft.com/office/drawing/2014/main" xmlns="" id="{CE9CFF2D-580A-4704-8900-09B2B5B40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6010" y="596264"/>
          <a:ext cx="7086600" cy="4659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428625</xdr:colOff>
      <xdr:row>9</xdr:row>
      <xdr:rowOff>1781</xdr:rowOff>
    </xdr:to>
    <xdr:pic>
      <xdr:nvPicPr>
        <xdr:cNvPr id="2" name="Picture 1" descr="Brida DIN EN 1092-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3400"/>
          <a:ext cx="5915025" cy="426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428625</xdr:colOff>
      <xdr:row>9</xdr:row>
      <xdr:rowOff>1781</xdr:rowOff>
    </xdr:to>
    <xdr:pic>
      <xdr:nvPicPr>
        <xdr:cNvPr id="2" name="Picture 1" descr="Brida DIN EN 1092-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3400"/>
          <a:ext cx="5915025" cy="426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428625</xdr:colOff>
      <xdr:row>8</xdr:row>
      <xdr:rowOff>306581</xdr:rowOff>
    </xdr:to>
    <xdr:pic>
      <xdr:nvPicPr>
        <xdr:cNvPr id="3" name="Picture 2" descr="Brida DIN EN 1092-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3400"/>
          <a:ext cx="5915025" cy="4040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160866</xdr:colOff>
      <xdr:row>1</xdr:row>
      <xdr:rowOff>9861</xdr:rowOff>
    </xdr:from>
    <xdr:to>
      <xdr:col>10</xdr:col>
      <xdr:colOff>589491</xdr:colOff>
      <xdr:row>8</xdr:row>
      <xdr:rowOff>316442</xdr:rowOff>
    </xdr:to>
    <xdr:pic>
      <xdr:nvPicPr>
        <xdr:cNvPr id="2" name="Picture 1" descr="Brida DIN EN 1092-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66" y="543261"/>
          <a:ext cx="5915025" cy="4040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428625</xdr:colOff>
      <xdr:row>9</xdr:row>
      <xdr:rowOff>1781</xdr:rowOff>
    </xdr:to>
    <xdr:pic>
      <xdr:nvPicPr>
        <xdr:cNvPr id="3" name="Picture 2" descr="Brida DIN EN 1092-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3400"/>
          <a:ext cx="5915025" cy="4040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428625</xdr:colOff>
      <xdr:row>9</xdr:row>
      <xdr:rowOff>1781</xdr:rowOff>
    </xdr:to>
    <xdr:pic>
      <xdr:nvPicPr>
        <xdr:cNvPr id="2" name="Picture 1" descr="Brida DIN EN 1092-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3400"/>
          <a:ext cx="5915025" cy="4040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428625</xdr:colOff>
      <xdr:row>9</xdr:row>
      <xdr:rowOff>1781</xdr:rowOff>
    </xdr:to>
    <xdr:pic>
      <xdr:nvPicPr>
        <xdr:cNvPr id="2" name="Picture 1" descr="Brida DIN EN 1092-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3400"/>
          <a:ext cx="5915025" cy="4040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428625</xdr:colOff>
      <xdr:row>9</xdr:row>
      <xdr:rowOff>1781</xdr:rowOff>
    </xdr:to>
    <xdr:pic>
      <xdr:nvPicPr>
        <xdr:cNvPr id="2" name="Picture 1" descr="Brida DIN EN 1092-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3400"/>
          <a:ext cx="5915025" cy="4040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428625</xdr:colOff>
      <xdr:row>9</xdr:row>
      <xdr:rowOff>1781</xdr:rowOff>
    </xdr:to>
    <xdr:pic>
      <xdr:nvPicPr>
        <xdr:cNvPr id="2" name="Picture 1" descr="Brida DIN EN 1092-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3400"/>
          <a:ext cx="5915025" cy="426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428625</xdr:colOff>
      <xdr:row>9</xdr:row>
      <xdr:rowOff>1781</xdr:rowOff>
    </xdr:to>
    <xdr:pic>
      <xdr:nvPicPr>
        <xdr:cNvPr id="2" name="Picture 1" descr="Brida DIN EN 1092-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3400"/>
          <a:ext cx="5915025" cy="426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valvias.com/brida-din-en-1092-1-pn-16.php" TargetMode="External"/><Relationship Id="rId1" Type="http://schemas.openxmlformats.org/officeDocument/2006/relationships/hyperlink" Target="http://www.valvias.com/brida-din-en-1092-1-pn-40.ph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alvias.com/brida-din-en-1092-1-pn-40.ph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valvias.com/brida-din-en-1092-1-pn-40.ph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valvias.com/brida-din-en-1092-1-pn-100.ph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/>
  <dimension ref="A2:O30"/>
  <sheetViews>
    <sheetView tabSelected="1" zoomScaleNormal="100" workbookViewId="0">
      <selection activeCell="R31" sqref="R31"/>
    </sheetView>
  </sheetViews>
  <sheetFormatPr defaultRowHeight="14.4" x14ac:dyDescent="0.3"/>
  <cols>
    <col min="1" max="1" width="17.109375" customWidth="1"/>
    <col min="3" max="3" width="5.21875" customWidth="1"/>
    <col min="4" max="4" width="2.33203125" customWidth="1"/>
    <col min="5" max="5" width="5.5546875" bestFit="1" customWidth="1"/>
    <col min="6" max="6" width="2.33203125" customWidth="1"/>
    <col min="7" max="7" width="5.5546875" bestFit="1" customWidth="1"/>
    <col min="8" max="8" width="2.33203125" customWidth="1"/>
    <col min="9" max="9" width="5.5546875" bestFit="1" customWidth="1"/>
    <col min="10" max="10" width="2.33203125" customWidth="1"/>
    <col min="11" max="11" width="5.5546875" bestFit="1" customWidth="1"/>
    <col min="12" max="12" width="2.33203125" customWidth="1"/>
    <col min="13" max="13" width="6.33203125" bestFit="1" customWidth="1"/>
    <col min="14" max="14" width="2.33203125" customWidth="1"/>
    <col min="15" max="15" width="6.33203125" bestFit="1" customWidth="1"/>
    <col min="16" max="16" width="5.44140625" customWidth="1"/>
  </cols>
  <sheetData>
    <row r="2" spans="1:15" x14ac:dyDescent="0.3">
      <c r="B2" s="45" t="s">
        <v>0</v>
      </c>
      <c r="C2" s="35">
        <v>32</v>
      </c>
    </row>
    <row r="4" spans="1:15" x14ac:dyDescent="0.3">
      <c r="A4" s="34" t="s">
        <v>106</v>
      </c>
      <c r="C4" s="54" t="s">
        <v>91</v>
      </c>
      <c r="D4" s="36"/>
      <c r="E4" s="55" t="s">
        <v>90</v>
      </c>
      <c r="F4" s="36"/>
      <c r="G4" s="54" t="s">
        <v>92</v>
      </c>
      <c r="H4" s="36"/>
      <c r="I4" s="54" t="s">
        <v>93</v>
      </c>
      <c r="J4" s="36"/>
      <c r="K4" s="54" t="s">
        <v>94</v>
      </c>
      <c r="L4" s="36"/>
      <c r="M4" s="54" t="s">
        <v>224</v>
      </c>
      <c r="N4" s="36"/>
      <c r="O4" s="54" t="s">
        <v>225</v>
      </c>
    </row>
    <row r="5" spans="1:15" x14ac:dyDescent="0.3">
      <c r="A5" t="s">
        <v>198</v>
      </c>
      <c r="B5" s="22" t="s">
        <v>95</v>
      </c>
      <c r="C5" s="46">
        <f>INDEX('PN10'!$C$23:$AB$42,MATCH(TOTAL!$C$2,'PN10'!$B$23:$B$42,0),MATCH(D,'PN10'!$C$17:$AB$17,0))</f>
        <v>0</v>
      </c>
      <c r="D5" s="36"/>
      <c r="E5" s="46">
        <f>INDEX('PN16'!$C$23:$AB$42,MATCH(TOTAL!$C$2,'PN16'!$B$23:$B$42,0),MATCH(D,'PN16'!$C$17:$AB$17,0))</f>
        <v>0</v>
      </c>
      <c r="F5" s="36"/>
      <c r="G5" s="46">
        <f>INDEX('PN25'!$C$23:$AB$42,MATCH(TOTAL!$C$2,'PN25'!$B$23:$B$42,0),MATCH(D,'PN25'!$C$17:$AB$17,0))</f>
        <v>0</v>
      </c>
      <c r="H5" s="36"/>
      <c r="I5" s="46">
        <f>INDEX('PN40'!$C$23:$AB$42,MATCH(TOTAL!$C$2,'PN40'!$B$23:$B$42,0),MATCH(D,'PN40'!$C$17:$AB$17,0))</f>
        <v>140</v>
      </c>
      <c r="J5" s="36"/>
      <c r="K5" s="46">
        <f>INDEX('PN63'!$C$23:$AB$42,MATCH(TOTAL!$C$2,'PN63'!$B$23:$B$42,0),MATCH(D,'PN63'!$C$17:$AB$17,0))</f>
        <v>0</v>
      </c>
      <c r="L5" s="36"/>
      <c r="M5" s="46">
        <f>INDEX('PN100'!$C$23:$AB$42,MATCH(TOTAL!$C$2,'PN100'!$B$23:$B$42,0),MATCH(D,'PN100'!$C$17:$AB$17,0))</f>
        <v>155</v>
      </c>
      <c r="N5" s="36"/>
      <c r="O5" s="46">
        <f>INDEX('PN160'!$C$23:$AB$42,MATCH(TOTAL!$C$2,'PN160'!$B$23:$B$42,0),MATCH(D,'PN160'!$C$17:$AB$17,0))</f>
        <v>0</v>
      </c>
    </row>
    <row r="6" spans="1:15" x14ac:dyDescent="0.3">
      <c r="A6" t="s">
        <v>199</v>
      </c>
      <c r="B6" s="22" t="s">
        <v>96</v>
      </c>
      <c r="C6" s="46">
        <f>INDEX('PN10'!$C$23:$AB$42,MATCH(TOTAL!$C$2,'PN10'!$B$23:$B$42,0),MATCH(K,'PN10'!$C$17:$AB$17,0))</f>
        <v>0</v>
      </c>
      <c r="D6" s="36"/>
      <c r="E6" s="46">
        <f>INDEX('PN16'!$C$23:$AB$42,MATCH(TOTAL!$C$2,'PN16'!$B$23:$B$42,0),MATCH(K,'PN16'!$C$17:$AB$17,0))</f>
        <v>0</v>
      </c>
      <c r="F6" s="36"/>
      <c r="G6" s="46">
        <f>INDEX('PN25'!$C$23:$AB$42,MATCH(TOTAL!$C$2,'PN25'!$B$23:$B$42,0),MATCH(K,'PN25'!$C$17:$AB$17,0))</f>
        <v>0</v>
      </c>
      <c r="H6" s="36"/>
      <c r="I6" s="46">
        <f>INDEX('PN40'!$C$23:$AB$42,MATCH(TOTAL!$C$2,'PN40'!$B$23:$B$42,0),MATCH(K,'PN40'!$C$17:$AB$17,0))</f>
        <v>100</v>
      </c>
      <c r="J6" s="36"/>
      <c r="K6" s="46">
        <f>INDEX('PN63'!$C$23:$AB$42,MATCH(TOTAL!$C$2,'PN63'!$B$23:$B$42,0),MATCH(K,'PN63'!$C$17:$AB$17,0))</f>
        <v>0</v>
      </c>
      <c r="L6" s="36"/>
      <c r="M6" s="46">
        <f>INDEX('PN100'!$C$23:$AB$42,MATCH(TOTAL!$C$2,'PN100'!$B$23:$B$42,0),MATCH(K,'PN100'!$C$17:$AB$17,0))</f>
        <v>110</v>
      </c>
      <c r="N6" s="36"/>
      <c r="O6" s="46">
        <f>INDEX('PN160'!$C$23:$AB$42,MATCH(TOTAL!$C$2,'PN160'!$B$23:$B$42,0),MATCH(K,'PN160'!$C$17:$AB$17,0))</f>
        <v>0</v>
      </c>
    </row>
    <row r="7" spans="1:15" x14ac:dyDescent="0.3">
      <c r="A7" t="s">
        <v>200</v>
      </c>
      <c r="B7" s="22" t="s">
        <v>97</v>
      </c>
      <c r="C7" s="46">
        <f>INDEX('PN10'!$C$23:$AB$42,MATCH(TOTAL!$C$2,'PN10'!$B$23:$B$42,0),MATCH(L,'PN10'!$C$17:$AB$17,0))</f>
        <v>0</v>
      </c>
      <c r="D7" s="36"/>
      <c r="E7" s="46">
        <f>INDEX('PN16'!$C$23:$AB$42,MATCH(TOTAL!$C$2,'PN16'!$B$23:$B$42,0),MATCH(L,'PN16'!$C$17:$AB$17,0))</f>
        <v>0</v>
      </c>
      <c r="F7" s="36"/>
      <c r="G7" s="46">
        <f>INDEX('PN25'!$C$23:$AB$42,MATCH(TOTAL!$C$2,'PN25'!$B$23:$B$42,0),MATCH(L,'PN25'!$C$17:$AB$17,0))</f>
        <v>0</v>
      </c>
      <c r="H7" s="36"/>
      <c r="I7" s="46">
        <f>INDEX('PN40'!$C$23:$AB$42,MATCH(TOTAL!$C$2,'PN40'!$B$23:$B$42,0),MATCH(L,'PN40'!$C$17:$AB$17,0))</f>
        <v>18</v>
      </c>
      <c r="J7" s="36"/>
      <c r="K7" s="46">
        <f>INDEX('PN63'!$C$23:$AB$42,MATCH(TOTAL!$C$2,'PN63'!$B$23:$B$42,0),MATCH(L,'PN63'!$C$17:$AB$17,0))</f>
        <v>0</v>
      </c>
      <c r="L7" s="36"/>
      <c r="M7" s="46">
        <f>INDEX('PN100'!$C$23:$AB$42,MATCH(TOTAL!$C$2,'PN100'!$B$23:$B$42,0),MATCH(L,'PN100'!$C$17:$AB$17,0))</f>
        <v>22</v>
      </c>
      <c r="N7" s="36"/>
      <c r="O7" s="46">
        <f>INDEX('PN160'!$C$23:$AB$42,MATCH(TOTAL!$C$2,'PN160'!$B$23:$B$42,0),MATCH(L,'PN160'!$C$17:$AB$17,0))</f>
        <v>0</v>
      </c>
    </row>
    <row r="8" spans="1:15" x14ac:dyDescent="0.3">
      <c r="A8" t="s">
        <v>201</v>
      </c>
      <c r="B8" s="22" t="s">
        <v>98</v>
      </c>
      <c r="C8" s="46">
        <f>INDEX('PN10'!$C$23:$AB$42,MATCH(TOTAL!$C$2,'PN10'!$B$23:$B$42,0),MATCH(No,'PN10'!$C$17:$AB$17,0))</f>
        <v>0</v>
      </c>
      <c r="D8" s="36"/>
      <c r="E8" s="46">
        <f>INDEX('PN16'!$C$23:$AB$42,MATCH(TOTAL!$C$2,'PN16'!$B$23:$B$42,0),MATCH(No,'PN16'!$C$17:$AB$17,0))</f>
        <v>0</v>
      </c>
      <c r="F8" s="36"/>
      <c r="G8" s="46">
        <f>INDEX('PN25'!$C$23:$AB$42,MATCH(TOTAL!$C$2,'PN25'!$B$23:$B$42,0),MATCH(No,'PN25'!$C$17:$AB$17,0))</f>
        <v>0</v>
      </c>
      <c r="H8" s="36"/>
      <c r="I8" s="46">
        <f>INDEX('PN40'!$C$23:$AB$42,MATCH(TOTAL!$C$2,'PN40'!$B$23:$B$42,0),MATCH(No,'PN40'!$C$17:$AB$17,0))</f>
        <v>4</v>
      </c>
      <c r="J8" s="36"/>
      <c r="K8" s="46">
        <f>INDEX('PN63'!$C$23:$AB$42,MATCH(TOTAL!$C$2,'PN63'!$B$23:$B$42,0),MATCH(No,'PN63'!$C$17:$AB$17,0))</f>
        <v>0</v>
      </c>
      <c r="L8" s="36"/>
      <c r="M8" s="46">
        <f>INDEX('PN100'!$C$23:$AB$42,MATCH(TOTAL!$C$2,'PN100'!$B$23:$B$42,0),MATCH(No,'PN100'!$C$17:$AB$17,0))</f>
        <v>4</v>
      </c>
      <c r="N8" s="36"/>
      <c r="O8" s="46">
        <f>INDEX('PN160'!$C$23:$AB$42,MATCH(TOTAL!$C$2,'PN160'!$B$23:$B$42,0),MATCH(No,'PN160'!$C$17:$AB$17,0))</f>
        <v>0</v>
      </c>
    </row>
    <row r="9" spans="1:15" x14ac:dyDescent="0.3">
      <c r="A9" t="s">
        <v>202</v>
      </c>
      <c r="B9" s="22" t="s">
        <v>99</v>
      </c>
      <c r="C9" s="46">
        <f>INDEX('PN10'!$C$23:$AB$42,MATCH(TOTAL!$C$2,'PN10'!$B$23:$B$42,0),MATCH(Size,'PN10'!$C$17:$AB$17,0))</f>
        <v>0</v>
      </c>
      <c r="D9" s="36"/>
      <c r="E9" s="46">
        <f>INDEX('PN16'!$C$23:$AB$42,MATCH(TOTAL!$C$2,'PN16'!$B$23:$B$42,0),MATCH(Size,'PN16'!$C$17:$AB$17,0))</f>
        <v>0</v>
      </c>
      <c r="F9" s="36"/>
      <c r="G9" s="46">
        <f>INDEX('PN25'!$C$23:$AB$42,MATCH(TOTAL!$C$2,'PN25'!$B$23:$B$42,0),MATCH(Size,'PN25'!$C$17:$AB$17,0))</f>
        <v>0</v>
      </c>
      <c r="H9" s="36"/>
      <c r="I9" s="46" t="str">
        <f>INDEX('PN40'!$C$23:$AB$42,MATCH(TOTAL!$C$2,'PN40'!$B$23:$B$42,0),MATCH(Size,'PN40'!$C$17:$AB$17,0))</f>
        <v>M16</v>
      </c>
      <c r="J9" s="36"/>
      <c r="K9" s="46">
        <f>INDEX('PN63'!$C$23:$AB$42,MATCH(TOTAL!$C$2,'PN63'!$B$23:$B$42,0),MATCH(Size,'PN63'!$C$17:$AB$17,0))</f>
        <v>0</v>
      </c>
      <c r="L9" s="36"/>
      <c r="M9" s="46" t="str">
        <f>INDEX('PN100'!$C$23:$AB$42,MATCH(TOTAL!$C$2,'PN100'!$B$23:$B$42,0),MATCH(Size,'PN100'!$C$17:$AB$17,0))</f>
        <v>M20</v>
      </c>
      <c r="N9" s="36"/>
      <c r="O9" s="46">
        <f>INDEX('PN160'!$C$23:$AB$42,MATCH(TOTAL!$C$2,'PN160'!$B$23:$B$42,0),MATCH(Size,'PN160'!$C$17:$AB$17,0))</f>
        <v>0</v>
      </c>
    </row>
    <row r="10" spans="1:15" x14ac:dyDescent="0.3">
      <c r="A10" t="s">
        <v>204</v>
      </c>
      <c r="B10" s="22" t="s">
        <v>88</v>
      </c>
      <c r="C10" s="46">
        <f>INDEX('PN10'!$C$23:$AB$42,MATCH(TOTAL!$C$2,'PN10'!$B$23:$B$42,0),MATCH(A,'PN10'!$C$17:$AB$17,0))</f>
        <v>0</v>
      </c>
      <c r="D10" s="36"/>
      <c r="E10" s="46">
        <f>INDEX('PN16'!$C$23:$AB$42,MATCH(TOTAL!$C$2,'PN16'!$B$23:$B$42,0),MATCH(A,'PN16'!$C$17:$AB$17,0))</f>
        <v>0</v>
      </c>
      <c r="F10" s="36"/>
      <c r="G10" s="46">
        <f>INDEX('PN25'!$C$23:$AB$42,MATCH(TOTAL!$C$2,'PN25'!$B$23:$B$42,0),MATCH(A,'PN25'!$C$17:$AB$17,0))</f>
        <v>0</v>
      </c>
      <c r="H10" s="36"/>
      <c r="I10" s="46" t="str">
        <f>INDEX('PN40'!$C$23:$AB$42,MATCH(TOTAL!$C$2,'PN40'!$B$23:$B$42,0),MATCH(A,'PN40'!$C$17:$AB$17,0))</f>
        <v>42.4</v>
      </c>
      <c r="J10" s="36"/>
      <c r="K10" s="46">
        <f>INDEX('PN63'!$C$23:$AB$42,MATCH(TOTAL!$C$2,'PN63'!$B$23:$B$42,0),MATCH(A,'PN63'!$C$17:$AB$17,0))</f>
        <v>0</v>
      </c>
      <c r="L10" s="36"/>
      <c r="M10" s="46" t="str">
        <f>INDEX('PN100'!$C$23:$AB$42,MATCH(TOTAL!$C$2,'PN100'!$B$23:$B$42,0),MATCH(A,'PN100'!$C$17:$AB$17,0))</f>
        <v>42.4</v>
      </c>
      <c r="N10" s="36"/>
      <c r="O10" s="46">
        <f>INDEX('PN160'!$C$23:$AB$42,MATCH(TOTAL!$C$2,'PN160'!$B$23:$B$42,0),MATCH(A,'PN160'!$C$17:$AB$17,0))</f>
        <v>0</v>
      </c>
    </row>
    <row r="11" spans="1:15" x14ac:dyDescent="0.3">
      <c r="A11" t="s">
        <v>205</v>
      </c>
      <c r="B11" s="22" t="s">
        <v>100</v>
      </c>
      <c r="C11" s="46">
        <f>INDEX('PN10'!$C$23:$AB$42,MATCH(TOTAL!$C$2,'PN10'!$B$23:$B$42,0),MATCH(B1_,'PN10'!$C$17:$AB$17,0))</f>
        <v>0</v>
      </c>
      <c r="D11" s="36"/>
      <c r="E11" s="46">
        <f>INDEX('PN16'!$C$23:$AB$42,MATCH(TOTAL!$C$2,'PN16'!$B$23:$B$42,0),MATCH(B1_,'PN16'!$C$17:$AB$17,0))</f>
        <v>0</v>
      </c>
      <c r="F11" s="36"/>
      <c r="G11" s="46">
        <f>INDEX('PN25'!$C$23:$AB$42,MATCH(TOTAL!$C$2,'PN25'!$B$23:$B$42,0),MATCH(B1_,'PN25'!$C$17:$AB$17,0))</f>
        <v>0</v>
      </c>
      <c r="H11" s="36"/>
      <c r="I11" s="46" t="str">
        <f>INDEX('PN40'!$C$23:$AB$42,MATCH(TOTAL!$C$2,'PN40'!$B$23:$B$42,0),MATCH(B1_,'PN40'!$C$17:$AB$17,0))</f>
        <v>43.5</v>
      </c>
      <c r="J11" s="36"/>
      <c r="K11" s="46">
        <f>INDEX('PN63'!$C$23:$AB$42,MATCH(TOTAL!$C$2,'PN63'!$B$23:$B$42,0),MATCH(B1_,'PN63'!$C$17:$AB$17,0))</f>
        <v>0</v>
      </c>
      <c r="L11" s="36"/>
      <c r="M11" s="46" t="str">
        <f>INDEX('PN100'!$C$23:$AB$42,MATCH(TOTAL!$C$2,'PN100'!$B$23:$B$42,0),MATCH(B1_,'PN100'!$C$17:$AB$17,0))</f>
        <v>43.5</v>
      </c>
      <c r="N11" s="36"/>
      <c r="O11" s="46" t="str">
        <f>INDEX('PN160'!$C$23:$AB$42,MATCH(TOTAL!$C$2,'PN160'!$B$23:$B$42,0),MATCH(B1_,'PN160'!$C$17:$AB$17,0))</f>
        <v>-</v>
      </c>
    </row>
    <row r="12" spans="1:15" x14ac:dyDescent="0.3">
      <c r="A12" t="s">
        <v>206</v>
      </c>
      <c r="B12" s="22" t="s">
        <v>101</v>
      </c>
      <c r="C12" s="46">
        <f>INDEX('PN10'!$C$23:$AB$42,MATCH(TOTAL!$C$2,'PN10'!$B$23:$B$42,0),MATCH(B2_,'PN10'!$C$17:$AB$17,0))</f>
        <v>0</v>
      </c>
      <c r="D12" s="36"/>
      <c r="E12" s="46">
        <f>INDEX('PN16'!$C$23:$AB$42,MATCH(TOTAL!$C$2,'PN16'!$B$23:$B$42,0),MATCH(B2_,'PN16'!$C$17:$AB$17,0))</f>
        <v>0</v>
      </c>
      <c r="F12" s="36"/>
      <c r="G12" s="46">
        <f>INDEX('PN25'!$C$23:$AB$42,MATCH(TOTAL!$C$2,'PN25'!$B$23:$B$42,0),MATCH(B2_,'PN25'!$C$17:$AB$17,0))</f>
        <v>0</v>
      </c>
      <c r="H12" s="36"/>
      <c r="I12" s="46">
        <f>INDEX('PN40'!$C$23:$AB$42,MATCH(TOTAL!$C$2,'PN40'!$B$23:$B$42,0),MATCH(B2_,'PN40'!$C$17:$AB$17,0))</f>
        <v>47</v>
      </c>
      <c r="J12" s="36"/>
      <c r="K12" s="46">
        <f>INDEX('PN63'!$C$23:$AB$42,MATCH(TOTAL!$C$2,'PN63'!$B$23:$B$42,0),MATCH(B2_,'PN63'!$C$17:$AB$17,0))</f>
        <v>0</v>
      </c>
      <c r="L12" s="36"/>
      <c r="M12" s="46" t="str">
        <f>INDEX('PN100'!$C$23:$AB$42,MATCH(TOTAL!$C$2,'PN100'!$B$23:$B$42,0),MATCH(B2_,'PN100'!$C$17:$AB$17,0))</f>
        <v>-</v>
      </c>
      <c r="N12" s="36"/>
      <c r="O12" s="46" t="str">
        <f>INDEX('PN160'!$C$23:$AB$42,MATCH(TOTAL!$C$2,'PN160'!$B$23:$B$42,0),MATCH(B2_,'PN160'!$C$17:$AB$17,0))</f>
        <v>-</v>
      </c>
    </row>
    <row r="13" spans="1:15" x14ac:dyDescent="0.3">
      <c r="A13" t="s">
        <v>207</v>
      </c>
      <c r="B13" s="22" t="s">
        <v>102</v>
      </c>
      <c r="C13" s="46">
        <f>INDEX('PN10'!$C$23:$AB$42,MATCH(TOTAL!$C$2,'PN10'!$B$23:$B$42,0),MATCH(B3_,'PN10'!$C$17:$AB$17,0))</f>
        <v>0</v>
      </c>
      <c r="D13" s="36"/>
      <c r="E13" s="46">
        <f>INDEX('PN16'!$C$23:$AB$42,MATCH(TOTAL!$C$2,'PN16'!$B$23:$B$42,0),MATCH(B3_,'PN16'!$C$17:$AB$17,0))</f>
        <v>0</v>
      </c>
      <c r="F13" s="36"/>
      <c r="G13" s="46">
        <f>INDEX('PN25'!$C$23:$AB$42,MATCH(TOTAL!$C$2,'PN25'!$B$23:$B$42,0),MATCH(B3_,'PN25'!$C$17:$AB$17,0))</f>
        <v>0</v>
      </c>
      <c r="H13" s="36"/>
      <c r="I13" s="46">
        <f>INDEX('PN40'!$C$23:$AB$42,MATCH(TOTAL!$C$2,'PN40'!$B$23:$B$42,0),MATCH(B3_,'PN40'!$C$17:$AB$17,0))</f>
        <v>59</v>
      </c>
      <c r="J13" s="36"/>
      <c r="K13" s="46">
        <f>INDEX('PN63'!$C$23:$AB$42,MATCH(TOTAL!$C$2,'PN63'!$B$23:$B$42,0),MATCH(B3_,'PN63'!$C$17:$AB$17,0))</f>
        <v>0</v>
      </c>
      <c r="L13" s="36"/>
      <c r="M13" s="46" t="str">
        <f>INDEX('PN100'!$C$23:$AB$42,MATCH(TOTAL!$C$2,'PN100'!$B$23:$B$42,0),MATCH(B3_,'PN100'!$C$17:$AB$17,0))</f>
        <v>-</v>
      </c>
      <c r="N13" s="36"/>
      <c r="O13" s="46" t="str">
        <f>INDEX('PN160'!$C$23:$AB$42,MATCH(TOTAL!$C$2,'PN160'!$B$23:$B$42,0),MATCH(B3_,'PN160'!$C$17:$AB$17,0))</f>
        <v>-</v>
      </c>
    </row>
    <row r="14" spans="1:15" x14ac:dyDescent="0.3">
      <c r="A14" t="s">
        <v>208</v>
      </c>
      <c r="B14" s="22" t="s">
        <v>87</v>
      </c>
      <c r="C14" s="46">
        <f>INDEX('PN10'!$C$23:$AB$42,MATCH(TOTAL!$C$2,'PN10'!$B$23:$B$42,0),MATCH(_C1,'PN10'!$C$17:$AB$17,0))</f>
        <v>0</v>
      </c>
      <c r="D14" s="36"/>
      <c r="E14" s="46">
        <f>INDEX('PN16'!$C$23:$AB$42,MATCH(TOTAL!$C$2,'PN16'!$B$23:$B$42,0),MATCH(_C1,'PN16'!$C$17:$AB$17,0))</f>
        <v>0</v>
      </c>
      <c r="F14" s="36"/>
      <c r="G14" s="46">
        <f>INDEX('PN25'!$C$23:$AB$42,MATCH(TOTAL!$C$2,'PN25'!$B$23:$B$42,0),MATCH(_C1,'PN25'!$C$17:$AB$17,0))</f>
        <v>0</v>
      </c>
      <c r="H14" s="36"/>
      <c r="I14" s="46">
        <f>INDEX('PN40'!$C$23:$AB$42,MATCH(TOTAL!$C$2,'PN40'!$B$23:$B$42,0),MATCH(_C1,'PN40'!$C$17:$AB$17,0))</f>
        <v>18</v>
      </c>
      <c r="J14" s="36"/>
      <c r="K14" s="46">
        <f>INDEX('PN63'!$C$23:$AB$42,MATCH(TOTAL!$C$2,'PN63'!$B$23:$B$42,0),MATCH(_C1,'PN63'!$C$17:$AB$17,0))</f>
        <v>0</v>
      </c>
      <c r="L14" s="36"/>
      <c r="M14" s="46">
        <f>INDEX('PN100'!$C$23:$AB$42,MATCH(TOTAL!$C$2,'PN100'!$B$23:$B$42,0),MATCH(_C1,'PN100'!$C$17:$AB$17,0))</f>
        <v>24</v>
      </c>
      <c r="N14" s="36"/>
      <c r="O14" s="46" t="str">
        <f>INDEX('PN160'!$C$23:$AB$42,MATCH(TOTAL!$C$2,'PN160'!$B$23:$B$42,0),MATCH(_C1,'PN160'!$C$17:$AB$17,0))</f>
        <v>-</v>
      </c>
    </row>
    <row r="15" spans="1:15" x14ac:dyDescent="0.3">
      <c r="A15" t="s">
        <v>209</v>
      </c>
      <c r="B15" s="22" t="s">
        <v>103</v>
      </c>
      <c r="C15" s="46">
        <f>INDEX('PN10'!$C$23:$AB$42,MATCH(TOTAL!$C$2,'PN10'!$B$23:$B$42,0),MATCH(_C2,'PN10'!$C$17:$AB$17,0))</f>
        <v>0</v>
      </c>
      <c r="D15" s="36"/>
      <c r="E15" s="46">
        <f>INDEX('PN16'!$C$23:$AB$42,MATCH(TOTAL!$C$2,'PN16'!$B$23:$B$42,0),MATCH(_C2,'PN16'!$C$17:$AB$17,0))</f>
        <v>0</v>
      </c>
      <c r="F15" s="36"/>
      <c r="G15" s="46">
        <f>INDEX('PN25'!$C$23:$AB$42,MATCH(TOTAL!$C$2,'PN25'!$B$23:$B$42,0),MATCH(_C2,'PN25'!$C$17:$AB$17,0))</f>
        <v>0</v>
      </c>
      <c r="H15" s="36"/>
      <c r="I15" s="46">
        <f>INDEX('PN40'!$C$23:$AB$42,MATCH(TOTAL!$C$2,'PN40'!$B$23:$B$42,0),MATCH(_C2,'PN40'!$C$17:$AB$17,0))</f>
        <v>18</v>
      </c>
      <c r="J15" s="36"/>
      <c r="K15" s="46">
        <f>INDEX('PN63'!$C$23:$AB$42,MATCH(TOTAL!$C$2,'PN63'!$B$23:$B$42,0),MATCH(_C2,'PN63'!$C$17:$AB$17,0))</f>
        <v>0</v>
      </c>
      <c r="L15" s="36"/>
      <c r="M15" s="46">
        <f>INDEX('PN100'!$C$23:$AB$42,MATCH(TOTAL!$C$2,'PN100'!$B$23:$B$42,0),MATCH(_C2,'PN100'!$C$17:$AB$17,0))</f>
        <v>24</v>
      </c>
      <c r="N15" s="36"/>
      <c r="O15" s="46">
        <f>INDEX('PN160'!$C$23:$AB$42,MATCH(TOTAL!$C$2,'PN160'!$B$23:$B$42,0),MATCH(_C2,'PN160'!$C$17:$AB$17,0))</f>
        <v>0</v>
      </c>
    </row>
    <row r="16" spans="1:15" x14ac:dyDescent="0.3">
      <c r="A16" t="s">
        <v>210</v>
      </c>
      <c r="B16" s="22" t="s">
        <v>104</v>
      </c>
      <c r="C16" s="46">
        <f>INDEX('PN10'!$C$23:$AB$42,MATCH(TOTAL!$C$2,'PN10'!$B$23:$B$42,0),MATCH(_C3,'PN10'!$C$17:$AB$17,0))</f>
        <v>0</v>
      </c>
      <c r="D16" s="36"/>
      <c r="E16" s="46">
        <f>INDEX('PN16'!$C$23:$AB$42,MATCH(TOTAL!$C$2,'PN16'!$B$23:$B$42,0),MATCH(_C3,'PN16'!$C$17:$AB$17,0))</f>
        <v>0</v>
      </c>
      <c r="F16" s="36"/>
      <c r="G16" s="46">
        <f>INDEX('PN25'!$C$23:$AB$42,MATCH(TOTAL!$C$2,'PN25'!$B$23:$B$42,0),MATCH(_C3,'PN25'!$C$17:$AB$17,0))</f>
        <v>0</v>
      </c>
      <c r="H16" s="36"/>
      <c r="I16" s="46" t="str">
        <f>INDEX('PN40'!$C$23:$AB$42,MATCH(TOTAL!$C$2,'PN40'!$B$23:$B$42,0),MATCH(_C3,'PN40'!$C$17:$AB$17,0))</f>
        <v>-</v>
      </c>
      <c r="J16" s="36"/>
      <c r="K16" s="46">
        <f>INDEX('PN63'!$C$23:$AB$42,MATCH(TOTAL!$C$2,'PN63'!$B$23:$B$42,0),MATCH(_C3,'PN63'!$C$17:$AB$17,0))</f>
        <v>0</v>
      </c>
      <c r="L16" s="36"/>
      <c r="M16" s="46">
        <f>INDEX('PN100'!$C$23:$AB$42,MATCH(TOTAL!$C$2,'PN100'!$B$23:$B$42,0),MATCH(_C3,'PN100'!$C$17:$AB$17,0))</f>
        <v>26</v>
      </c>
      <c r="N16" s="36"/>
      <c r="O16" s="46">
        <f>INDEX('PN160'!$C$23:$AB$42,MATCH(TOTAL!$C$2,'PN160'!$B$23:$B$42,0),MATCH(_C3,'PN160'!$C$17:$AB$17,0))</f>
        <v>0</v>
      </c>
    </row>
    <row r="17" spans="1:15" x14ac:dyDescent="0.3">
      <c r="A17" t="s">
        <v>211</v>
      </c>
      <c r="B17" s="22" t="s">
        <v>105</v>
      </c>
      <c r="C17" s="46">
        <f>INDEX('PN10'!$C$23:$AB$42,MATCH(TOTAL!$C$2,'PN10'!$B$23:$B$42,0),MATCH(_C4,'PN10'!$C$17:$AB$17,0))</f>
        <v>0</v>
      </c>
      <c r="D17" s="36"/>
      <c r="E17" s="46">
        <f>INDEX('PN16'!$C$23:$AB$42,MATCH(TOTAL!$C$2,'PN16'!$B$23:$B$42,0),MATCH(_C4,'PN16'!$C$17:$AB$17,0))</f>
        <v>0</v>
      </c>
      <c r="F17" s="36"/>
      <c r="G17" s="46">
        <f>INDEX('PN25'!$C$23:$AB$42,MATCH(TOTAL!$C$2,'PN25'!$B$23:$B$42,0),MATCH(_C4,'PN25'!$C$17:$AB$17,0))</f>
        <v>0</v>
      </c>
      <c r="H17" s="36"/>
      <c r="I17" s="46">
        <f>INDEX('PN40'!$C$23:$AB$42,MATCH(TOTAL!$C$2,'PN40'!$B$23:$B$42,0),MATCH(_C4,'PN40'!$C$17:$AB$17,0))</f>
        <v>18</v>
      </c>
      <c r="J17" s="36"/>
      <c r="K17" s="46">
        <f>INDEX('PN63'!$C$23:$AB$42,MATCH(TOTAL!$C$2,'PN63'!$B$23:$B$42,0),MATCH(_C4,'PN63'!$C$17:$AB$17,0))</f>
        <v>0</v>
      </c>
      <c r="L17" s="36"/>
      <c r="M17" s="46">
        <f>INDEX('PN100'!$C$23:$AB$42,MATCH(TOTAL!$C$2,'PN100'!$B$23:$B$42,0),MATCH(_C4,'PN100'!$C$17:$AB$17,0))</f>
        <v>24</v>
      </c>
      <c r="N17" s="36"/>
      <c r="O17" s="46" t="str">
        <f>INDEX('PN160'!$C$23:$AB$42,MATCH(TOTAL!$C$2,'PN160'!$B$23:$B$42,0),MATCH(_C4,'PN160'!$C$17:$AB$17,0))</f>
        <v>-</v>
      </c>
    </row>
    <row r="18" spans="1:15" x14ac:dyDescent="0.3">
      <c r="A18" t="s">
        <v>222</v>
      </c>
      <c r="B18" s="22" t="s">
        <v>107</v>
      </c>
      <c r="C18" s="46">
        <f>INDEX('PN10'!$C$23:$AB$42,MATCH(TOTAL!$C$2,'PN10'!$B$23:$B$42,0),MATCH(E,'PN10'!$C$17:$AB$17,0))</f>
        <v>0</v>
      </c>
      <c r="D18" s="36"/>
      <c r="E18" s="46">
        <f>INDEX('PN16'!$C$23:$AB$42,MATCH(TOTAL!$C$2,'PN16'!$B$23:$B$42,0),MATCH(E,'PN16'!$C$17:$AB$17,0))</f>
        <v>0</v>
      </c>
      <c r="F18" s="36"/>
      <c r="G18" s="46">
        <f>INDEX('PN25'!$C$23:$AB$42,MATCH(TOTAL!$C$2,'PN25'!$B$23:$B$42,0),MATCH(E,'PN25'!$C$17:$AB$17,0))</f>
        <v>0</v>
      </c>
      <c r="H18" s="36"/>
      <c r="I18" s="46">
        <f>INDEX('PN40'!$C$23:$AB$42,MATCH(TOTAL!$C$2,'PN40'!$B$23:$B$42,0),MATCH(E,'PN40'!$C$17:$AB$17,0))</f>
        <v>5</v>
      </c>
      <c r="J18" s="36"/>
      <c r="K18" s="46">
        <f>INDEX('PN63'!$C$23:$AB$42,MATCH(TOTAL!$C$2,'PN63'!$B$23:$B$42,0),MATCH(E,'PN63'!$C$17:$AB$17,0))</f>
        <v>0</v>
      </c>
      <c r="L18" s="36"/>
      <c r="M18" s="46" t="str">
        <f>INDEX('PN100'!$C$23:$AB$42,MATCH(TOTAL!$C$2,'PN100'!$B$23:$B$42,0),MATCH(E,'PN100'!$C$17:$AB$17,0))</f>
        <v>-</v>
      </c>
      <c r="N18" s="36"/>
      <c r="O18" s="46" t="str">
        <f>INDEX('PN160'!$C$23:$AB$42,MATCH(TOTAL!$C$2,'PN160'!$B$23:$B$42,0),MATCH(E,'PN160'!$C$17:$AB$17,0))</f>
        <v>-</v>
      </c>
    </row>
    <row r="19" spans="1:15" x14ac:dyDescent="0.3">
      <c r="A19" t="s">
        <v>223</v>
      </c>
      <c r="B19" s="22" t="s">
        <v>108</v>
      </c>
      <c r="C19" s="46">
        <f>INDEX('PN10'!$C$23:$AB$42,MATCH(TOTAL!$C$2,'PN10'!$B$23:$B$42,0),MATCH(F,'PN10'!$C$17:$AB$17,0))</f>
        <v>0</v>
      </c>
      <c r="D19" s="36"/>
      <c r="E19" s="46">
        <f>INDEX('PN16'!$C$23:$AB$42,MATCH(TOTAL!$C$2,'PN16'!$B$23:$B$42,0),MATCH(F,'PN16'!$C$17:$AB$17,0))</f>
        <v>0</v>
      </c>
      <c r="F19" s="36"/>
      <c r="G19" s="46">
        <f>INDEX('PN25'!$C$23:$AB$42,MATCH(TOTAL!$C$2,'PN25'!$B$23:$B$42,0),MATCH(F,'PN25'!$C$17:$AB$17,0))</f>
        <v>0</v>
      </c>
      <c r="H19" s="36"/>
      <c r="I19" s="46">
        <f>INDEX('PN40'!$C$23:$AB$42,MATCH(TOTAL!$C$2,'PN40'!$B$23:$B$42,0),MATCH(F,'PN40'!$C$17:$AB$17,0))</f>
        <v>14</v>
      </c>
      <c r="J19" s="36"/>
      <c r="K19" s="46">
        <f>INDEX('PN63'!$C$23:$AB$42,MATCH(TOTAL!$C$2,'PN63'!$B$23:$B$42,0),MATCH(F,'PN63'!$C$17:$AB$17,0))</f>
        <v>0</v>
      </c>
      <c r="L19" s="36"/>
      <c r="M19" s="46" t="str">
        <f>INDEX('PN100'!$C$23:$AB$42,MATCH(TOTAL!$C$2,'PN100'!$B$23:$B$42,0),MATCH(F,'PN100'!$C$17:$AB$17,0))</f>
        <v>-</v>
      </c>
      <c r="N19" s="36"/>
      <c r="O19" s="46" t="str">
        <f>INDEX('PN160'!$C$23:$AB$42,MATCH(TOTAL!$C$2,'PN160'!$B$23:$B$42,0),MATCH(F,'PN160'!$C$17:$AB$17,0))</f>
        <v>-</v>
      </c>
    </row>
    <row r="20" spans="1:15" x14ac:dyDescent="0.3">
      <c r="A20" t="s">
        <v>218</v>
      </c>
      <c r="B20" s="22" t="s">
        <v>109</v>
      </c>
      <c r="C20" s="46">
        <f>INDEX('PN10'!$C$23:$AB$42,MATCH(TOTAL!$C$2,'PN10'!$B$23:$B$42,0),MATCH(G_max,'PN10'!$C$17:$AB$17,0))</f>
        <v>0</v>
      </c>
      <c r="D20" s="36"/>
      <c r="E20" s="46">
        <f>INDEX('PN16'!$C$23:$AB$42,MATCH(TOTAL!$C$2,'PN16'!$B$23:$B$42,0),MATCH(G_max,'PN16'!$C$17:$AB$17,0))</f>
        <v>0</v>
      </c>
      <c r="F20" s="36"/>
      <c r="G20" s="46">
        <f>INDEX('PN25'!$C$23:$AB$42,MATCH(TOTAL!$C$2,'PN25'!$B$23:$B$42,0),MATCH(G_max,'PN25'!$C$17:$AB$17,0))</f>
        <v>0</v>
      </c>
      <c r="H20" s="36"/>
      <c r="I20" s="46" t="str">
        <f>INDEX('PN40'!$C$23:$AB$42,MATCH(TOTAL!$C$2,'PN40'!$B$23:$B$42,0),MATCH(G_max,'PN40'!$C$17:$AB$17,0))</f>
        <v>-</v>
      </c>
      <c r="J20" s="36"/>
      <c r="K20" s="46">
        <f>INDEX('PN63'!$C$23:$AB$42,MATCH(TOTAL!$C$2,'PN63'!$B$23:$B$42,0),MATCH(G_max,'PN63'!$C$17:$AB$17,0))</f>
        <v>0</v>
      </c>
      <c r="L20" s="36"/>
      <c r="M20" s="46" t="str">
        <f>INDEX('PN100'!$C$23:$AB$42,MATCH(TOTAL!$C$2,'PN100'!$B$23:$B$42,0),MATCH(G_max,'PN100'!$C$17:$AB$17,0))</f>
        <v>-</v>
      </c>
      <c r="N20" s="36"/>
      <c r="O20" s="46" t="str">
        <f>INDEX('PN160'!$C$23:$AB$42,MATCH(TOTAL!$C$2,'PN160'!$B$23:$B$42,0),MATCH(G_max,'PN160'!$C$17:$AB$17,0))</f>
        <v>-</v>
      </c>
    </row>
    <row r="21" spans="1:15" x14ac:dyDescent="0.3">
      <c r="A21" t="s">
        <v>212</v>
      </c>
      <c r="B21" s="22" t="s">
        <v>89</v>
      </c>
      <c r="C21" s="46">
        <f>INDEX('PN10'!$C$23:$AB$42,MATCH(TOTAL!$C$2,'PN10'!$B$23:$B$42,0),MATCH(H1_,'PN10'!$C$17:$AB$17,0))</f>
        <v>0</v>
      </c>
      <c r="D21" s="36"/>
      <c r="E21" s="46">
        <f>INDEX('PN16'!$C$23:$AB$42,MATCH(TOTAL!$C$2,'PN16'!$B$23:$B$42,0),MATCH(H1_,'PN16'!$C$17:$AB$17,0))</f>
        <v>0</v>
      </c>
      <c r="F21" s="36"/>
      <c r="G21" s="46">
        <f>INDEX('PN25'!$C$23:$AB$42,MATCH(TOTAL!$C$2,'PN25'!$B$23:$B$42,0),MATCH(H1_,'PN25'!$C$17:$AB$17,0))</f>
        <v>0</v>
      </c>
      <c r="H21" s="36"/>
      <c r="I21" s="46">
        <f>INDEX('PN40'!$C$23:$AB$42,MATCH(TOTAL!$C$2,'PN40'!$B$23:$B$42,0),MATCH(H1_,'PN40'!$C$17:$AB$17,0))</f>
        <v>30</v>
      </c>
      <c r="J21" s="36"/>
      <c r="K21" s="46">
        <f>INDEX('PN63'!$C$23:$AB$42,MATCH(TOTAL!$C$2,'PN63'!$B$23:$B$42,0),MATCH(H1_,'PN63'!$C$17:$AB$17,0))</f>
        <v>0</v>
      </c>
      <c r="L21" s="36"/>
      <c r="M21" s="46">
        <f>INDEX('PN100'!$C$23:$AB$42,MATCH(TOTAL!$C$2,'PN100'!$B$23:$B$42,0),MATCH(H1_,'PN100'!$C$17:$AB$17,0))</f>
        <v>32</v>
      </c>
      <c r="N21" s="36"/>
      <c r="O21" s="46" t="str">
        <f>INDEX('PN160'!$C$23:$AB$42,MATCH(TOTAL!$C$2,'PN160'!$B$23:$B$42,0),MATCH(H1_,'PN160'!$C$17:$AB$17,0))</f>
        <v>-</v>
      </c>
    </row>
    <row r="22" spans="1:15" x14ac:dyDescent="0.3">
      <c r="A22" t="s">
        <v>217</v>
      </c>
      <c r="B22" s="22" t="s">
        <v>110</v>
      </c>
      <c r="C22" s="46">
        <f>INDEX('PN10'!$C$23:$AB$42,MATCH(TOTAL!$C$2,'PN10'!$B$23:$B$42,0),MATCH(H2_,'PN10'!$C$17:$AB$17,0))</f>
        <v>0</v>
      </c>
      <c r="D22" s="36"/>
      <c r="E22" s="46">
        <f>INDEX('PN16'!$C$23:$AB$42,MATCH(TOTAL!$C$2,'PN16'!$B$23:$B$42,0),MATCH(H2_,'PN16'!$C$17:$AB$17,0))</f>
        <v>0</v>
      </c>
      <c r="F22" s="36"/>
      <c r="G22" s="46">
        <f>INDEX('PN25'!$C$23:$AB$42,MATCH(TOTAL!$C$2,'PN25'!$B$23:$B$42,0),MATCH(H2_,'PN25'!$C$17:$AB$17,0))</f>
        <v>0</v>
      </c>
      <c r="H22" s="36"/>
      <c r="I22" s="46">
        <f>INDEX('PN40'!$C$23:$AB$42,MATCH(TOTAL!$C$2,'PN40'!$B$23:$B$42,0),MATCH(H2_,'PN40'!$C$17:$AB$17,0))</f>
        <v>42</v>
      </c>
      <c r="J22" s="36"/>
      <c r="K22" s="46">
        <f>INDEX('PN63'!$C$23:$AB$42,MATCH(TOTAL!$C$2,'PN63'!$B$23:$B$42,0),MATCH(H2_,'PN63'!$C$17:$AB$17,0))</f>
        <v>0</v>
      </c>
      <c r="L22" s="36"/>
      <c r="M22" s="46">
        <f>INDEX('PN100'!$C$23:$AB$42,MATCH(TOTAL!$C$2,'PN100'!$B$23:$B$42,0),MATCH(H2_,'PN100'!$C$17:$AB$17,0))</f>
        <v>60</v>
      </c>
      <c r="N22" s="36"/>
      <c r="O22" s="46">
        <f>INDEX('PN160'!$C$23:$AB$42,MATCH(TOTAL!$C$2,'PN160'!$B$23:$B$42,0),MATCH(H2_,'PN160'!$C$17:$AB$17,0))</f>
        <v>0</v>
      </c>
    </row>
    <row r="23" spans="1:15" x14ac:dyDescent="0.3">
      <c r="A23" t="s">
        <v>213</v>
      </c>
      <c r="B23" s="22" t="s">
        <v>111</v>
      </c>
      <c r="C23" s="46">
        <f>INDEX('PN10'!$C$23:$AB$42,MATCH(TOTAL!$C$2,'PN10'!$B$23:$B$42,0),MATCH(H3_,'PN10'!$C$17:$AB$17,0))</f>
        <v>0</v>
      </c>
      <c r="D23" s="36"/>
      <c r="E23" s="46">
        <f>INDEX('PN16'!$C$23:$AB$42,MATCH(TOTAL!$C$2,'PN16'!$B$23:$B$42,0),MATCH(H3_,'PN16'!$C$17:$AB$17,0))</f>
        <v>0</v>
      </c>
      <c r="F23" s="36"/>
      <c r="G23" s="46">
        <f>INDEX('PN25'!$C$23:$AB$42,MATCH(TOTAL!$C$2,'PN25'!$B$23:$B$42,0),MATCH(H3_,'PN25'!$C$17:$AB$17,0))</f>
        <v>0</v>
      </c>
      <c r="H23" s="36"/>
      <c r="I23" s="46">
        <f>INDEX('PN40'!$C$23:$AB$42,MATCH(TOTAL!$C$2,'PN40'!$B$23:$B$42,0),MATCH(H3_,'PN40'!$C$17:$AB$17,0))</f>
        <v>6</v>
      </c>
      <c r="J23" s="36"/>
      <c r="K23" s="46">
        <f>INDEX('PN63'!$C$23:$AB$42,MATCH(TOTAL!$C$2,'PN63'!$B$23:$B$42,0),MATCH(H3_,'PN63'!$C$17:$AB$17,0))</f>
        <v>0</v>
      </c>
      <c r="L23" s="36"/>
      <c r="M23" s="46">
        <f>INDEX('PN100'!$C$23:$AB$42,MATCH(TOTAL!$C$2,'PN100'!$B$23:$B$42,0),MATCH(H3_,'PN100'!$C$17:$AB$17,0))</f>
        <v>8</v>
      </c>
      <c r="N23" s="36"/>
      <c r="O23" s="46">
        <f>INDEX('PN160'!$C$23:$AB$42,MATCH(TOTAL!$C$2,'PN160'!$B$23:$B$42,0),MATCH(H3_,'PN160'!$C$17:$AB$17,0))</f>
        <v>0</v>
      </c>
    </row>
    <row r="24" spans="1:15" x14ac:dyDescent="0.3">
      <c r="A24" t="s">
        <v>214</v>
      </c>
      <c r="B24" s="22" t="s">
        <v>112</v>
      </c>
      <c r="C24" s="46">
        <f>INDEX('PN10'!$C$23:$AB$42,MATCH(TOTAL!$C$2,'PN10'!$B$23:$B$42,0),MATCH(N1_,'PN10'!$C$17:$AB$17,0))</f>
        <v>0</v>
      </c>
      <c r="D24" s="36"/>
      <c r="E24" s="46">
        <f>INDEX('PN16'!$C$23:$AB$42,MATCH(TOTAL!$C$2,'PN16'!$B$23:$B$42,0),MATCH(N1_,'PN16'!$C$17:$AB$17,0))</f>
        <v>0</v>
      </c>
      <c r="F24" s="36"/>
      <c r="G24" s="46">
        <f>INDEX('PN25'!$C$23:$AB$42,MATCH(TOTAL!$C$2,'PN25'!$B$23:$B$42,0),MATCH(N1_,'PN25'!$C$17:$AB$17,0))</f>
        <v>0</v>
      </c>
      <c r="H24" s="36"/>
      <c r="I24" s="46">
        <f>INDEX('PN40'!$C$23:$AB$42,MATCH(TOTAL!$C$2,'PN40'!$B$23:$B$42,0),MATCH(N1_,'PN40'!$C$17:$AB$17,0))</f>
        <v>56</v>
      </c>
      <c r="J24" s="36"/>
      <c r="K24" s="46">
        <f>INDEX('PN63'!$C$23:$AB$42,MATCH(TOTAL!$C$2,'PN63'!$B$23:$B$42,0),MATCH(N1_,'PN63'!$C$17:$AB$17,0))</f>
        <v>0</v>
      </c>
      <c r="L24" s="36"/>
      <c r="M24" s="46">
        <f>INDEX('PN100'!$C$23:$AB$42,MATCH(TOTAL!$C$2,'PN100'!$B$23:$B$42,0),MATCH(N1_,'PN100'!$C$17:$AB$17,0))</f>
        <v>62</v>
      </c>
      <c r="N24" s="36"/>
      <c r="O24" s="46">
        <f>INDEX('PN160'!$C$23:$AB$42,MATCH(TOTAL!$C$2,'PN160'!$B$23:$B$42,0),MATCH(N1_,'PN160'!$C$17:$AB$17,0))</f>
        <v>0</v>
      </c>
    </row>
    <row r="25" spans="1:15" x14ac:dyDescent="0.3">
      <c r="A25" t="s">
        <v>215</v>
      </c>
      <c r="B25" s="22" t="s">
        <v>113</v>
      </c>
      <c r="C25" s="46">
        <f>INDEX('PN10'!$C$23:$AB$42,MATCH(TOTAL!$C$2,'PN10'!$B$23:$B$42,0),MATCH(N2_,'PN10'!$C$17:$AB$17,0))</f>
        <v>0</v>
      </c>
      <c r="D25" s="36"/>
      <c r="E25" s="46">
        <f>INDEX('PN16'!$C$23:$AB$42,MATCH(TOTAL!$C$2,'PN16'!$B$23:$B$42,0),MATCH(N2_,'PN16'!$C$17:$AB$17,0))</f>
        <v>0</v>
      </c>
      <c r="F25" s="36"/>
      <c r="G25" s="46">
        <f>INDEX('PN25'!$C$23:$AB$42,MATCH(TOTAL!$C$2,'PN25'!$B$23:$B$42,0),MATCH(N2_,'PN25'!$C$17:$AB$17,0))</f>
        <v>0</v>
      </c>
      <c r="H25" s="36"/>
      <c r="I25" s="46">
        <f>INDEX('PN40'!$C$23:$AB$42,MATCH(TOTAL!$C$2,'PN40'!$B$23:$B$42,0),MATCH(N2_,'PN40'!$C$17:$AB$17,0))</f>
        <v>60</v>
      </c>
      <c r="J25" s="36"/>
      <c r="K25" s="46">
        <f>INDEX('PN63'!$C$23:$AB$42,MATCH(TOTAL!$C$2,'PN63'!$B$23:$B$42,0),MATCH(N2_,'PN63'!$C$17:$AB$17,0))</f>
        <v>0</v>
      </c>
      <c r="L25" s="36"/>
      <c r="M25" s="46">
        <f>INDEX('PN100'!$C$23:$AB$42,MATCH(TOTAL!$C$2,'PN100'!$B$23:$B$42,0),MATCH(N2_,'PN100'!$C$17:$AB$17,0))</f>
        <v>68</v>
      </c>
      <c r="N25" s="36"/>
      <c r="O25" s="46" t="str">
        <f>INDEX('PN160'!$C$23:$AB$42,MATCH(TOTAL!$C$2,'PN160'!$B$23:$B$42,0),MATCH(N2_,'PN160'!$C$17:$AB$17,0))</f>
        <v>-</v>
      </c>
    </row>
    <row r="26" spans="1:15" x14ac:dyDescent="0.3">
      <c r="A26" t="s">
        <v>216</v>
      </c>
      <c r="B26" s="22" t="s">
        <v>114</v>
      </c>
      <c r="C26" s="46">
        <f>INDEX('PN10'!$C$23:$AB$42,MATCH(TOTAL!$C$2,'PN10'!$B$23:$B$42,0),MATCH(N3_,'PN10'!$C$17:$AB$17,0))</f>
        <v>0</v>
      </c>
      <c r="D26" s="36"/>
      <c r="E26" s="46">
        <f>INDEX('PN16'!$C$23:$AB$42,MATCH(TOTAL!$C$2,'PN16'!$B$23:$B$42,0),MATCH(N3_,'PN16'!$C$17:$AB$17,0))</f>
        <v>0</v>
      </c>
      <c r="F26" s="36"/>
      <c r="G26" s="46">
        <f>INDEX('PN25'!$C$23:$AB$42,MATCH(TOTAL!$C$2,'PN25'!$B$23:$B$42,0),MATCH(N3_,'PN25'!$C$17:$AB$17,0))</f>
        <v>0</v>
      </c>
      <c r="H26" s="36"/>
      <c r="I26" s="46">
        <f>INDEX('PN40'!$C$23:$AB$42,MATCH(TOTAL!$C$2,'PN40'!$B$23:$B$42,0),MATCH(N3_,'PN40'!$C$17:$AB$17,0))</f>
        <v>60</v>
      </c>
      <c r="J26" s="36"/>
      <c r="K26" s="46">
        <f>INDEX('PN63'!$C$23:$AB$42,MATCH(TOTAL!$C$2,'PN63'!$B$23:$B$42,0),MATCH(N3_,'PN63'!$C$17:$AB$17,0))</f>
        <v>0</v>
      </c>
      <c r="L26" s="36"/>
      <c r="M26" s="46">
        <f>INDEX('PN100'!$C$23:$AB$42,MATCH(TOTAL!$C$2,'PN100'!$B$23:$B$42,0),MATCH(N3_,'PN100'!$C$17:$AB$17,0))</f>
        <v>68</v>
      </c>
      <c r="N26" s="36"/>
      <c r="O26" s="46">
        <f>INDEX('PN160'!$C$23:$AB$42,MATCH(TOTAL!$C$2,'PN160'!$B$23:$B$42,0),MATCH(N3_,'PN160'!$C$17:$AB$17,0))</f>
        <v>0</v>
      </c>
    </row>
    <row r="27" spans="1:15" x14ac:dyDescent="0.3">
      <c r="A27" t="s">
        <v>219</v>
      </c>
      <c r="B27" s="22" t="s">
        <v>115</v>
      </c>
      <c r="C27" s="46">
        <f>INDEX('PN10'!$C$23:$AB$42,MATCH(TOTAL!$C$2,'PN10'!$B$23:$B$42,0),MATCH(R_,'PN10'!$C$17:$AB$17,0))</f>
        <v>0</v>
      </c>
      <c r="D27" s="36"/>
      <c r="E27" s="46">
        <f>INDEX('PN16'!$C$23:$AB$42,MATCH(TOTAL!$C$2,'PN16'!$B$23:$B$42,0),MATCH(R_,'PN16'!$C$17:$AB$17,0))</f>
        <v>0</v>
      </c>
      <c r="F27" s="36"/>
      <c r="G27" s="46">
        <f>INDEX('PN25'!$C$23:$AB$42,MATCH(TOTAL!$C$2,'PN25'!$B$23:$B$42,0),MATCH(R_,'PN25'!$C$17:$AB$17,0))</f>
        <v>0</v>
      </c>
      <c r="H27" s="36"/>
      <c r="I27" s="46">
        <f>INDEX('PN40'!$C$23:$AB$42,MATCH(TOTAL!$C$2,'PN40'!$B$23:$B$42,0),MATCH(R_,'PN40'!$C$17:$AB$17,0))</f>
        <v>6</v>
      </c>
      <c r="J27" s="36"/>
      <c r="K27" s="46">
        <f>INDEX('PN63'!$C$23:$AB$42,MATCH(TOTAL!$C$2,'PN63'!$B$23:$B$42,0),MATCH(R_,'PN63'!$C$17:$AB$17,0))</f>
        <v>0</v>
      </c>
      <c r="L27" s="36"/>
      <c r="M27" s="46">
        <f>INDEX('PN100'!$C$23:$AB$42,MATCH(TOTAL!$C$2,'PN100'!$B$23:$B$42,0),MATCH(R_,'PN100'!$C$17:$AB$17,0))</f>
        <v>6</v>
      </c>
      <c r="N27" s="36"/>
      <c r="O27" s="46" t="str">
        <f>INDEX('PN160'!$C$23:$AB$42,MATCH(TOTAL!$C$2,'PN160'!$B$23:$B$42,0),MATCH(R_,'PN160'!$C$17:$AB$17,0))</f>
        <v>-</v>
      </c>
    </row>
    <row r="28" spans="1:15" x14ac:dyDescent="0.3">
      <c r="A28" t="s">
        <v>220</v>
      </c>
      <c r="B28" s="22" t="s">
        <v>195</v>
      </c>
      <c r="C28" s="46">
        <f>INDEX('PN10'!$C$23:$AB$42,MATCH(TOTAL!$C$2,'PN10'!$B$23:$B$42,0),MATCH(_R11,'PN10'!$C$17:$AB$17,0))</f>
        <v>0</v>
      </c>
      <c r="D28" s="36"/>
      <c r="E28" s="46">
        <f>INDEX('PN16'!$C$23:$AB$42,MATCH(TOTAL!$C$2,'PN16'!$B$23:$B$42,0),MATCH(_R11,'PN16'!$C$17:$AB$17,0))</f>
        <v>0</v>
      </c>
      <c r="F28" s="36"/>
      <c r="G28" s="46">
        <f>INDEX('PN25'!$C$23:$AB$42,MATCH(TOTAL!$C$2,'PN25'!$B$23:$B$42,0),MATCH(_R11,'PN25'!$C$17:$AB$17,0))</f>
        <v>0</v>
      </c>
      <c r="H28" s="36"/>
      <c r="I28" s="46" t="str">
        <f>INDEX('PN40'!$C$23:$AB$42,MATCH(TOTAL!$C$2,'PN40'!$B$23:$B$42,0),MATCH(_R11,'PN40'!$C$17:$AB$17,0))</f>
        <v>-</v>
      </c>
      <c r="J28" s="36"/>
      <c r="K28" s="46">
        <f>INDEX('PN63'!$C$23:$AB$42,MATCH(TOTAL!$C$2,'PN63'!$B$23:$B$42,0),MATCH(_R11,'PN63'!$C$17:$AB$17,0))</f>
        <v>0</v>
      </c>
      <c r="L28" s="36"/>
      <c r="M28" s="46" t="str">
        <f>INDEX('PN100'!$C$23:$AB$42,MATCH(TOTAL!$C$2,'PN100'!$B$23:$B$42,0),MATCH(_R11,'PN100'!$C$17:$AB$17,0))</f>
        <v>-</v>
      </c>
      <c r="N28" s="36"/>
      <c r="O28" s="46">
        <f>INDEX('PN160'!$C$23:$AB$42,MATCH(TOTAL!$C$2,'PN160'!$B$23:$B$42,0),MATCH(_R11,'PN160'!$C$17:$AB$17,0))</f>
        <v>0</v>
      </c>
    </row>
    <row r="29" spans="1:15" x14ac:dyDescent="0.3">
      <c r="A29" t="s">
        <v>221</v>
      </c>
      <c r="B29" s="22" t="s">
        <v>197</v>
      </c>
      <c r="C29" s="46">
        <f>INDEX('PN10'!$C$23:$AB$42,MATCH(TOTAL!$C$2,'PN10'!$B$23:$B$42,0),MATCH(_R21,'PN10'!$C$17:$AB$17,0))</f>
        <v>0</v>
      </c>
      <c r="D29" s="36"/>
      <c r="E29" s="46">
        <f>INDEX('PN16'!$C$23:$AB$42,MATCH(TOTAL!$C$2,'PN16'!$B$23:$B$42,0),MATCH(_R21,'PN16'!$C$17:$AB$17,0))</f>
        <v>0</v>
      </c>
      <c r="F29" s="36"/>
      <c r="G29" s="46">
        <f>INDEX('PN25'!$C$23:$AB$42,MATCH(TOTAL!$C$2,'PN25'!$B$23:$B$42,0),MATCH(_R21,'PN25'!$C$17:$AB$17,0))</f>
        <v>0</v>
      </c>
      <c r="H29" s="36"/>
      <c r="I29" s="46" t="str">
        <f>INDEX('PN40'!$C$23:$AB$42,MATCH(TOTAL!$C$2,'PN40'!$B$23:$B$42,0),MATCH(_R21,'PN40'!$C$17:$AB$17,0))</f>
        <v>-</v>
      </c>
      <c r="J29" s="36"/>
      <c r="K29" s="46">
        <f>INDEX('PN63'!$C$23:$AB$42,MATCH(TOTAL!$C$2,'PN63'!$B$23:$B$42,0),MATCH(_R21,'PN63'!$C$17:$AB$17,0))</f>
        <v>0</v>
      </c>
      <c r="L29" s="36"/>
      <c r="M29" s="46" t="str">
        <f>INDEX('PN100'!$C$23:$AB$42,MATCH(TOTAL!$C$2,'PN100'!$B$23:$B$42,0),MATCH(_R21,'PN100'!$C$17:$AB$17,0))</f>
        <v>-</v>
      </c>
      <c r="N29" s="36"/>
      <c r="O29" s="46">
        <f>INDEX('PN160'!$C$23:$AB$42,MATCH(TOTAL!$C$2,'PN160'!$B$23:$B$42,0),MATCH(_R21,'PN160'!$C$17:$AB$17,0))</f>
        <v>0</v>
      </c>
    </row>
    <row r="30" spans="1:15" x14ac:dyDescent="0.3">
      <c r="A30" t="s">
        <v>203</v>
      </c>
      <c r="B30" s="22" t="s">
        <v>116</v>
      </c>
      <c r="C30" s="46">
        <f>INDEX('PN10'!$C$23:$AB$42,MATCH(TOTAL!$C$2,'PN10'!$B$23:$B$42,0),MATCH(S,'PN10'!$C$17:$AB$17,0))</f>
        <v>0</v>
      </c>
      <c r="D30" s="36"/>
      <c r="E30" s="46">
        <f>INDEX('PN16'!$C$23:$AB$42,MATCH(TOTAL!$C$2,'PN16'!$B$23:$B$42,0),MATCH(S,'PN16'!$C$17:$AB$17,0))</f>
        <v>0</v>
      </c>
      <c r="F30" s="36"/>
      <c r="G30" s="46">
        <f>INDEX('PN25'!$C$23:$AB$42,MATCH(TOTAL!$C$2,'PN25'!$B$23:$B$42,0),MATCH(S,'PN25'!$C$17:$AB$17,0))</f>
        <v>0</v>
      </c>
      <c r="H30" s="36"/>
      <c r="I30" s="46" t="str">
        <f>INDEX('PN40'!$C$23:$AB$42,MATCH(TOTAL!$C$2,'PN40'!$B$23:$B$42,0),MATCH(S,'PN40'!$C$17:$AB$17,0))</f>
        <v>2.6</v>
      </c>
      <c r="J30" s="36"/>
      <c r="K30" s="46">
        <f>INDEX('PN63'!$C$23:$AB$42,MATCH(TOTAL!$C$2,'PN63'!$B$23:$B$42,0),MATCH(S,'PN63'!$C$17:$AB$17,0))</f>
        <v>0</v>
      </c>
      <c r="L30" s="36"/>
      <c r="M30" s="46" t="str">
        <f>INDEX('PN100'!$C$23:$AB$42,MATCH(TOTAL!$C$2,'PN100'!$B$23:$B$42,0),MATCH(S,'PN100'!$C$17:$AB$17,0))</f>
        <v>2.9</v>
      </c>
      <c r="N30" s="36"/>
      <c r="O30" s="46">
        <f>INDEX('PN160'!$C$23:$AB$42,MATCH(TOTAL!$C$2,'PN160'!$B$23:$B$42,0),MATCH(S,'PN160'!$C$17:$AB$17,0))</f>
        <v>0</v>
      </c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'PN10'!$B$23:$B$42</xm:f>
          </x14:formula1>
          <xm:sqref>C2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topLeftCell="A10" zoomScale="70" zoomScaleNormal="70" workbookViewId="0">
      <selection activeCell="I23" sqref="I23:I42"/>
    </sheetView>
  </sheetViews>
  <sheetFormatPr defaultRowHeight="14.4" x14ac:dyDescent="0.3"/>
  <cols>
    <col min="26" max="27" width="10" bestFit="1" customWidth="1"/>
  </cols>
  <sheetData>
    <row r="1" spans="2:28" ht="42" customHeight="1" x14ac:dyDescent="0.3">
      <c r="B1" s="97" t="s">
        <v>160</v>
      </c>
      <c r="C1" s="97"/>
      <c r="D1" s="97"/>
      <c r="E1" s="97"/>
      <c r="F1" s="97"/>
    </row>
    <row r="2" spans="2:28" ht="42" customHeight="1" x14ac:dyDescent="0.3"/>
    <row r="3" spans="2:28" ht="42" customHeight="1" x14ac:dyDescent="0.3"/>
    <row r="4" spans="2:28" ht="42" customHeight="1" x14ac:dyDescent="0.3"/>
    <row r="5" spans="2:28" ht="42" customHeight="1" x14ac:dyDescent="0.3"/>
    <row r="6" spans="2:28" ht="42" customHeight="1" x14ac:dyDescent="0.3"/>
    <row r="7" spans="2:28" ht="42" customHeight="1" x14ac:dyDescent="0.3"/>
    <row r="8" spans="2:28" ht="42" customHeight="1" x14ac:dyDescent="0.3"/>
    <row r="9" spans="2:28" ht="42" customHeight="1" x14ac:dyDescent="0.3"/>
    <row r="10" spans="2:28" x14ac:dyDescent="0.3">
      <c r="B10" s="57" t="s">
        <v>74</v>
      </c>
      <c r="C10" s="57"/>
      <c r="D10" s="57"/>
      <c r="E10" s="57"/>
      <c r="F10" s="58"/>
      <c r="G10" s="58"/>
      <c r="H10" s="59"/>
      <c r="I10" s="59"/>
      <c r="J10" s="59"/>
      <c r="K10" s="59"/>
      <c r="L10" s="59"/>
      <c r="M10" s="59"/>
    </row>
    <row r="11" spans="2:28" x14ac:dyDescent="0.3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56"/>
      <c r="O11" s="56"/>
    </row>
    <row r="12" spans="2:28" x14ac:dyDescent="0.3">
      <c r="B12" s="91"/>
      <c r="C12" s="91"/>
      <c r="D12" s="91"/>
      <c r="E12" s="91" t="s">
        <v>83</v>
      </c>
      <c r="F12" s="91"/>
      <c r="G12" s="91"/>
      <c r="H12" s="91" t="s">
        <v>78</v>
      </c>
      <c r="I12" s="91"/>
      <c r="J12" s="91"/>
      <c r="K12" s="91"/>
      <c r="L12" s="91"/>
      <c r="M12" s="91"/>
      <c r="N12" s="56"/>
      <c r="O12" s="56"/>
    </row>
    <row r="13" spans="2:28" x14ac:dyDescent="0.3">
      <c r="B13" s="91"/>
      <c r="C13" s="91"/>
      <c r="D13" s="91"/>
      <c r="E13" s="91"/>
      <c r="F13" s="91"/>
      <c r="G13" s="91"/>
      <c r="H13" s="91"/>
      <c r="I13" s="91"/>
      <c r="J13" s="91"/>
      <c r="K13" s="37"/>
      <c r="L13" s="37"/>
      <c r="M13" s="16"/>
      <c r="N13" s="56"/>
      <c r="O13" s="56"/>
      <c r="Z13" t="s">
        <v>191</v>
      </c>
      <c r="AA13" t="s">
        <v>194</v>
      </c>
    </row>
    <row r="14" spans="2:28" x14ac:dyDescent="0.3">
      <c r="Z14" t="s">
        <v>192</v>
      </c>
      <c r="AA14" t="s">
        <v>193</v>
      </c>
    </row>
    <row r="15" spans="2:28" ht="15" thickBot="1" x14ac:dyDescent="0.35">
      <c r="B15" s="95" t="s">
        <v>0</v>
      </c>
      <c r="C15" s="98" t="s">
        <v>1</v>
      </c>
      <c r="D15" s="99"/>
      <c r="E15" s="99"/>
      <c r="F15" s="99"/>
      <c r="G15" s="96"/>
      <c r="H15" s="26"/>
      <c r="I15" s="100" t="s">
        <v>3</v>
      </c>
      <c r="J15" s="101"/>
      <c r="K15" s="95"/>
      <c r="L15" s="100" t="s">
        <v>4</v>
      </c>
      <c r="M15" s="101"/>
      <c r="N15" s="101"/>
      <c r="O15" s="95"/>
      <c r="P15" s="26"/>
      <c r="Q15" s="26"/>
      <c r="R15" s="26"/>
      <c r="S15" s="100" t="s">
        <v>8</v>
      </c>
      <c r="T15" s="101"/>
      <c r="U15" s="95"/>
      <c r="V15" s="100" t="s">
        <v>9</v>
      </c>
      <c r="W15" s="101"/>
      <c r="X15" s="95"/>
      <c r="Y15" s="47"/>
      <c r="Z15" s="42"/>
      <c r="AA15" s="26"/>
      <c r="AB15" s="47"/>
    </row>
    <row r="16" spans="2:28" ht="15" thickBot="1" x14ac:dyDescent="0.35">
      <c r="B16" s="95"/>
      <c r="C16" s="26"/>
      <c r="D16" s="26"/>
      <c r="E16" s="26"/>
      <c r="F16" s="102" t="s">
        <v>16</v>
      </c>
      <c r="G16" s="103"/>
      <c r="H16" s="26"/>
      <c r="I16" s="98"/>
      <c r="J16" s="99"/>
      <c r="K16" s="96"/>
      <c r="L16" s="98"/>
      <c r="M16" s="99"/>
      <c r="N16" s="99"/>
      <c r="O16" s="96"/>
      <c r="P16" s="25"/>
      <c r="Q16" s="25"/>
      <c r="R16" s="25"/>
      <c r="S16" s="98"/>
      <c r="T16" s="99"/>
      <c r="U16" s="96"/>
      <c r="V16" s="98" t="s">
        <v>10</v>
      </c>
      <c r="W16" s="99"/>
      <c r="X16" s="96"/>
      <c r="Y16" s="47"/>
      <c r="Z16" s="42"/>
      <c r="AA16" s="25"/>
      <c r="AB16" s="47"/>
    </row>
    <row r="17" spans="2:28" ht="15" thickBot="1" x14ac:dyDescent="0.35">
      <c r="B17" s="95"/>
      <c r="C17" s="38" t="s">
        <v>13</v>
      </c>
      <c r="D17" s="38" t="s">
        <v>14</v>
      </c>
      <c r="E17" s="38" t="s">
        <v>15</v>
      </c>
      <c r="F17" s="2" t="s">
        <v>17</v>
      </c>
      <c r="G17" s="2" t="s">
        <v>18</v>
      </c>
      <c r="H17" s="28" t="s">
        <v>2</v>
      </c>
      <c r="I17" s="2" t="s">
        <v>19</v>
      </c>
      <c r="J17" s="2" t="s">
        <v>20</v>
      </c>
      <c r="K17" s="2" t="s">
        <v>21</v>
      </c>
      <c r="L17" s="2" t="s">
        <v>22</v>
      </c>
      <c r="M17" s="2" t="s">
        <v>23</v>
      </c>
      <c r="N17" s="2" t="s">
        <v>24</v>
      </c>
      <c r="O17" s="2" t="s">
        <v>25</v>
      </c>
      <c r="P17" s="39" t="s">
        <v>5</v>
      </c>
      <c r="Q17" s="39" t="s">
        <v>6</v>
      </c>
      <c r="R17" s="39" t="s">
        <v>7</v>
      </c>
      <c r="S17" s="2" t="s">
        <v>26</v>
      </c>
      <c r="T17" s="2" t="s">
        <v>27</v>
      </c>
      <c r="U17" s="2" t="s">
        <v>28</v>
      </c>
      <c r="V17" s="2" t="s">
        <v>29</v>
      </c>
      <c r="W17" s="2" t="s">
        <v>30</v>
      </c>
      <c r="X17" s="2" t="s">
        <v>31</v>
      </c>
      <c r="Y17" s="51" t="s">
        <v>11</v>
      </c>
      <c r="Z17" s="39" t="s">
        <v>190</v>
      </c>
      <c r="AA17" s="51" t="s">
        <v>196</v>
      </c>
      <c r="AB17" s="51" t="s">
        <v>12</v>
      </c>
    </row>
    <row r="18" spans="2:28" ht="15" thickBot="1" x14ac:dyDescent="0.35">
      <c r="B18" s="95"/>
      <c r="C18" s="102" t="s">
        <v>32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</row>
    <row r="19" spans="2:28" x14ac:dyDescent="0.3">
      <c r="B19" s="95"/>
      <c r="C19" s="105" t="s">
        <v>171</v>
      </c>
      <c r="D19" s="106"/>
      <c r="E19" s="106"/>
      <c r="F19" s="106"/>
      <c r="G19" s="107"/>
      <c r="H19" s="38">
        <v>11</v>
      </c>
      <c r="I19" s="38"/>
      <c r="J19" s="92"/>
      <c r="K19" s="92"/>
      <c r="L19" s="38"/>
      <c r="M19" s="38">
        <v>11</v>
      </c>
      <c r="N19" s="38">
        <v>21</v>
      </c>
      <c r="O19" s="92"/>
      <c r="P19" s="38"/>
      <c r="Q19" s="38"/>
      <c r="R19" s="92"/>
      <c r="S19" s="38"/>
      <c r="T19" s="38">
        <v>11</v>
      </c>
      <c r="U19" s="38">
        <v>11</v>
      </c>
      <c r="V19" s="38">
        <v>11</v>
      </c>
      <c r="W19" s="38"/>
      <c r="X19" s="38">
        <v>21</v>
      </c>
      <c r="Y19" s="50"/>
      <c r="Z19" s="38">
        <v>11</v>
      </c>
      <c r="AA19" s="38">
        <v>21</v>
      </c>
      <c r="AB19" s="50"/>
    </row>
    <row r="20" spans="2:28" x14ac:dyDescent="0.3">
      <c r="B20" s="95"/>
      <c r="C20" s="100"/>
      <c r="D20" s="101"/>
      <c r="E20" s="101"/>
      <c r="F20" s="101"/>
      <c r="G20" s="95"/>
      <c r="H20" s="39" t="s">
        <v>34</v>
      </c>
      <c r="I20" s="39"/>
      <c r="J20" s="93"/>
      <c r="K20" s="93"/>
      <c r="L20" s="39"/>
      <c r="M20" s="39"/>
      <c r="N20" s="39"/>
      <c r="O20" s="93"/>
      <c r="P20" s="39"/>
      <c r="Q20" s="39"/>
      <c r="R20" s="93"/>
      <c r="S20" s="39"/>
      <c r="T20" s="39"/>
      <c r="U20" s="39"/>
      <c r="V20" s="39"/>
      <c r="W20" s="39"/>
      <c r="X20" s="39"/>
      <c r="Y20" s="51"/>
      <c r="Z20" s="39"/>
      <c r="AA20" s="39"/>
      <c r="AB20" s="51"/>
    </row>
    <row r="21" spans="2:28" x14ac:dyDescent="0.3">
      <c r="B21" s="95"/>
      <c r="C21" s="100"/>
      <c r="D21" s="101"/>
      <c r="E21" s="101"/>
      <c r="F21" s="101"/>
      <c r="G21" s="95"/>
      <c r="H21" s="39"/>
      <c r="I21" s="39"/>
      <c r="J21" s="93"/>
      <c r="K21" s="93"/>
      <c r="L21" s="39"/>
      <c r="M21" s="39"/>
      <c r="N21" s="39"/>
      <c r="O21" s="93"/>
      <c r="P21" s="39"/>
      <c r="Q21" s="39"/>
      <c r="R21" s="93"/>
      <c r="S21" s="39"/>
      <c r="T21" s="39"/>
      <c r="U21" s="39"/>
      <c r="V21" s="39"/>
      <c r="W21" s="39"/>
      <c r="X21" s="39"/>
      <c r="Y21" s="51"/>
      <c r="Z21" s="39"/>
      <c r="AA21" s="39"/>
      <c r="AB21" s="51"/>
    </row>
    <row r="22" spans="2:28" ht="15" thickBot="1" x14ac:dyDescent="0.35">
      <c r="B22" s="96"/>
      <c r="C22" s="98"/>
      <c r="D22" s="99"/>
      <c r="E22" s="99"/>
      <c r="F22" s="99"/>
      <c r="G22" s="96"/>
      <c r="H22" s="40"/>
      <c r="I22" s="40"/>
      <c r="J22" s="94"/>
      <c r="K22" s="94"/>
      <c r="L22" s="40"/>
      <c r="M22" s="40"/>
      <c r="N22" s="40"/>
      <c r="O22" s="94"/>
      <c r="P22" s="40"/>
      <c r="Q22" s="40"/>
      <c r="R22" s="94"/>
      <c r="S22" s="40"/>
      <c r="T22" s="40"/>
      <c r="U22" s="40"/>
      <c r="V22" s="40"/>
      <c r="W22" s="40"/>
      <c r="X22" s="40"/>
      <c r="Y22" s="52"/>
      <c r="Z22" s="40"/>
      <c r="AA22" s="40"/>
      <c r="AB22" s="52"/>
    </row>
    <row r="23" spans="2:28" ht="15" thickBot="1" x14ac:dyDescent="0.35">
      <c r="B23" s="67">
        <v>10</v>
      </c>
      <c r="C23" s="72">
        <v>125</v>
      </c>
      <c r="D23" s="72">
        <v>85</v>
      </c>
      <c r="E23" s="72">
        <v>18</v>
      </c>
      <c r="F23" s="72">
        <v>4</v>
      </c>
      <c r="G23" s="72" t="s">
        <v>36</v>
      </c>
      <c r="H23" s="72" t="s">
        <v>140</v>
      </c>
      <c r="I23" s="72" t="s">
        <v>39</v>
      </c>
      <c r="J23" s="72" t="s">
        <v>39</v>
      </c>
      <c r="K23" s="72" t="s">
        <v>39</v>
      </c>
      <c r="L23" s="72" t="s">
        <v>39</v>
      </c>
      <c r="M23" s="72">
        <v>24</v>
      </c>
      <c r="N23" s="72">
        <v>24</v>
      </c>
      <c r="O23" s="72" t="s">
        <v>39</v>
      </c>
      <c r="P23" s="72" t="s">
        <v>39</v>
      </c>
      <c r="Q23" s="72" t="s">
        <v>39</v>
      </c>
      <c r="R23" s="72" t="s">
        <v>39</v>
      </c>
      <c r="S23" s="72" t="s">
        <v>39</v>
      </c>
      <c r="T23" s="72">
        <v>58</v>
      </c>
      <c r="U23" s="72" t="s">
        <v>39</v>
      </c>
      <c r="V23" s="72">
        <v>44</v>
      </c>
      <c r="W23" s="72" t="s">
        <v>39</v>
      </c>
      <c r="X23" s="72">
        <v>46</v>
      </c>
      <c r="Y23" s="72" t="s">
        <v>39</v>
      </c>
      <c r="Z23" s="72">
        <v>4</v>
      </c>
      <c r="AA23" s="72">
        <v>4</v>
      </c>
      <c r="AB23" s="73" t="s">
        <v>148</v>
      </c>
    </row>
    <row r="24" spans="2:28" ht="15" thickBot="1" x14ac:dyDescent="0.35">
      <c r="B24" s="7">
        <v>15</v>
      </c>
      <c r="C24" s="5">
        <v>130</v>
      </c>
      <c r="D24" s="5">
        <v>90</v>
      </c>
      <c r="E24" s="5">
        <v>18</v>
      </c>
      <c r="F24" s="5">
        <v>4</v>
      </c>
      <c r="G24" s="5" t="s">
        <v>36</v>
      </c>
      <c r="H24" s="5" t="s">
        <v>142</v>
      </c>
      <c r="I24" s="5" t="s">
        <v>39</v>
      </c>
      <c r="J24" s="5" t="s">
        <v>39</v>
      </c>
      <c r="K24" s="5" t="s">
        <v>39</v>
      </c>
      <c r="L24" s="5" t="s">
        <v>39</v>
      </c>
      <c r="M24" s="5">
        <v>26</v>
      </c>
      <c r="N24" s="5">
        <v>26</v>
      </c>
      <c r="O24" s="5" t="s">
        <v>39</v>
      </c>
      <c r="P24" s="5" t="s">
        <v>39</v>
      </c>
      <c r="Q24" s="5" t="s">
        <v>39</v>
      </c>
      <c r="R24" s="5" t="s">
        <v>39</v>
      </c>
      <c r="S24" s="5" t="s">
        <v>39</v>
      </c>
      <c r="T24" s="5">
        <v>60</v>
      </c>
      <c r="U24" s="5">
        <v>6</v>
      </c>
      <c r="V24" s="5">
        <v>48</v>
      </c>
      <c r="W24" s="5" t="s">
        <v>39</v>
      </c>
      <c r="X24" s="5">
        <v>52</v>
      </c>
      <c r="Y24" s="5" t="s">
        <v>39</v>
      </c>
      <c r="Z24" s="5">
        <v>4</v>
      </c>
      <c r="AA24" s="5">
        <v>4</v>
      </c>
      <c r="AB24" s="8" t="s">
        <v>46</v>
      </c>
    </row>
    <row r="25" spans="2:28" ht="15" thickBot="1" x14ac:dyDescent="0.35">
      <c r="B25" s="7">
        <v>20</v>
      </c>
      <c r="C25" s="14" t="s">
        <v>39</v>
      </c>
      <c r="D25" s="14" t="s">
        <v>39</v>
      </c>
      <c r="E25" s="14" t="s">
        <v>39</v>
      </c>
      <c r="F25" s="14" t="s">
        <v>39</v>
      </c>
      <c r="G25" s="14" t="s">
        <v>39</v>
      </c>
      <c r="H25" s="14" t="s">
        <v>39</v>
      </c>
      <c r="I25" s="14" t="s">
        <v>39</v>
      </c>
      <c r="J25" s="14" t="s">
        <v>39</v>
      </c>
      <c r="K25" s="14" t="s">
        <v>39</v>
      </c>
      <c r="L25" s="14" t="s">
        <v>39</v>
      </c>
      <c r="M25" s="14" t="s">
        <v>39</v>
      </c>
      <c r="N25" s="14" t="s">
        <v>39</v>
      </c>
      <c r="O25" s="14" t="s">
        <v>39</v>
      </c>
      <c r="P25" s="14" t="s">
        <v>39</v>
      </c>
      <c r="Q25" s="14" t="s">
        <v>39</v>
      </c>
      <c r="R25" s="14" t="s">
        <v>39</v>
      </c>
      <c r="S25" s="14" t="s">
        <v>39</v>
      </c>
      <c r="T25" s="14" t="s">
        <v>39</v>
      </c>
      <c r="U25" s="14" t="s">
        <v>39</v>
      </c>
      <c r="V25" s="14" t="s">
        <v>39</v>
      </c>
      <c r="W25" s="14" t="s">
        <v>39</v>
      </c>
      <c r="X25" s="14" t="s">
        <v>39</v>
      </c>
      <c r="Y25" s="14" t="s">
        <v>39</v>
      </c>
      <c r="Z25" s="14" t="s">
        <v>39</v>
      </c>
      <c r="AA25" s="14" t="s">
        <v>39</v>
      </c>
      <c r="AB25" s="14" t="s">
        <v>39</v>
      </c>
    </row>
    <row r="26" spans="2:28" ht="15" thickBot="1" x14ac:dyDescent="0.35">
      <c r="B26" s="13">
        <v>25</v>
      </c>
      <c r="C26" s="14">
        <v>160</v>
      </c>
      <c r="D26" s="14">
        <v>115</v>
      </c>
      <c r="E26" s="14">
        <v>22</v>
      </c>
      <c r="F26" s="14">
        <v>4</v>
      </c>
      <c r="G26" s="14" t="s">
        <v>51</v>
      </c>
      <c r="H26" s="14" t="s">
        <v>146</v>
      </c>
      <c r="I26" s="5" t="s">
        <v>39</v>
      </c>
      <c r="J26" s="5" t="s">
        <v>39</v>
      </c>
      <c r="K26" s="5" t="s">
        <v>39</v>
      </c>
      <c r="L26" s="5" t="s">
        <v>39</v>
      </c>
      <c r="M26" s="14">
        <v>34</v>
      </c>
      <c r="N26" s="14">
        <v>34</v>
      </c>
      <c r="O26" s="5" t="s">
        <v>39</v>
      </c>
      <c r="P26" s="5" t="s">
        <v>39</v>
      </c>
      <c r="Q26" s="5" t="s">
        <v>39</v>
      </c>
      <c r="R26" s="5" t="s">
        <v>39</v>
      </c>
      <c r="S26" s="5" t="s">
        <v>39</v>
      </c>
      <c r="T26" s="14">
        <v>78</v>
      </c>
      <c r="U26" s="14">
        <v>8</v>
      </c>
      <c r="V26" s="14">
        <v>68</v>
      </c>
      <c r="W26" s="5" t="s">
        <v>39</v>
      </c>
      <c r="X26" s="14">
        <v>72</v>
      </c>
      <c r="Y26" s="5" t="s">
        <v>39</v>
      </c>
      <c r="Z26" s="14">
        <v>4</v>
      </c>
      <c r="AA26" s="14">
        <v>5</v>
      </c>
      <c r="AB26" s="15" t="s">
        <v>164</v>
      </c>
    </row>
    <row r="27" spans="2:28" ht="15" thickBot="1" x14ac:dyDescent="0.35">
      <c r="B27" s="13">
        <v>32</v>
      </c>
      <c r="C27" s="14"/>
      <c r="D27" s="14"/>
      <c r="E27" s="14"/>
      <c r="F27" s="14"/>
      <c r="G27" s="14"/>
      <c r="H27" s="14"/>
      <c r="I27" s="14" t="s">
        <v>39</v>
      </c>
      <c r="J27" s="14" t="s">
        <v>39</v>
      </c>
      <c r="K27" s="14" t="s">
        <v>39</v>
      </c>
      <c r="L27" s="14" t="s">
        <v>39</v>
      </c>
      <c r="M27" s="14"/>
      <c r="N27" s="14"/>
      <c r="O27" s="14" t="s">
        <v>39</v>
      </c>
      <c r="P27" s="14" t="s">
        <v>39</v>
      </c>
      <c r="Q27" s="14" t="s">
        <v>39</v>
      </c>
      <c r="R27" s="14" t="s">
        <v>39</v>
      </c>
      <c r="S27" s="14" t="s">
        <v>39</v>
      </c>
      <c r="T27" s="14"/>
      <c r="U27" s="14"/>
      <c r="V27" s="14"/>
      <c r="W27" s="14" t="s">
        <v>39</v>
      </c>
      <c r="X27" s="14"/>
      <c r="Y27" s="14" t="s">
        <v>39</v>
      </c>
      <c r="Z27" s="14"/>
      <c r="AA27" s="14"/>
      <c r="AB27" s="15"/>
    </row>
    <row r="28" spans="2:28" ht="15" thickBot="1" x14ac:dyDescent="0.35">
      <c r="B28" s="7">
        <v>40</v>
      </c>
      <c r="C28" s="5">
        <v>195</v>
      </c>
      <c r="D28" s="5">
        <v>145</v>
      </c>
      <c r="E28" s="5">
        <v>26</v>
      </c>
      <c r="F28" s="5">
        <v>4</v>
      </c>
      <c r="G28" s="5" t="s">
        <v>58</v>
      </c>
      <c r="H28" s="5" t="s">
        <v>151</v>
      </c>
      <c r="I28" s="5" t="s">
        <v>39</v>
      </c>
      <c r="J28" s="5" t="s">
        <v>39</v>
      </c>
      <c r="K28" s="5" t="s">
        <v>39</v>
      </c>
      <c r="L28" s="5" t="s">
        <v>39</v>
      </c>
      <c r="M28" s="5">
        <v>38</v>
      </c>
      <c r="N28" s="5">
        <v>38</v>
      </c>
      <c r="O28" s="5" t="s">
        <v>39</v>
      </c>
      <c r="P28" s="5" t="s">
        <v>39</v>
      </c>
      <c r="Q28" s="5" t="s">
        <v>39</v>
      </c>
      <c r="R28" s="5" t="s">
        <v>39</v>
      </c>
      <c r="S28" s="5" t="s">
        <v>39</v>
      </c>
      <c r="T28" s="5">
        <v>88</v>
      </c>
      <c r="U28" s="5">
        <v>10</v>
      </c>
      <c r="V28" s="5">
        <v>92</v>
      </c>
      <c r="W28" s="5" t="s">
        <v>39</v>
      </c>
      <c r="X28" s="5">
        <v>96</v>
      </c>
      <c r="Y28" s="5" t="s">
        <v>39</v>
      </c>
      <c r="Z28" s="5">
        <v>6</v>
      </c>
      <c r="AA28" s="5">
        <v>5</v>
      </c>
      <c r="AB28" s="8" t="s">
        <v>60</v>
      </c>
    </row>
    <row r="29" spans="2:28" ht="15" thickBot="1" x14ac:dyDescent="0.35">
      <c r="B29" s="13">
        <v>50</v>
      </c>
      <c r="C29" s="14">
        <v>210</v>
      </c>
      <c r="D29" s="14">
        <v>160</v>
      </c>
      <c r="E29" s="14">
        <v>26</v>
      </c>
      <c r="F29" s="14">
        <v>8</v>
      </c>
      <c r="G29" s="14" t="s">
        <v>58</v>
      </c>
      <c r="H29" s="14" t="s">
        <v>184</v>
      </c>
      <c r="I29" s="14" t="s">
        <v>39</v>
      </c>
      <c r="J29" s="14" t="s">
        <v>39</v>
      </c>
      <c r="K29" s="14" t="s">
        <v>39</v>
      </c>
      <c r="L29" s="14" t="s">
        <v>39</v>
      </c>
      <c r="M29" s="14">
        <v>42</v>
      </c>
      <c r="N29" s="14">
        <v>42</v>
      </c>
      <c r="O29" s="14" t="s">
        <v>39</v>
      </c>
      <c r="P29" s="14" t="s">
        <v>39</v>
      </c>
      <c r="Q29" s="14" t="s">
        <v>39</v>
      </c>
      <c r="R29" s="14" t="s">
        <v>39</v>
      </c>
      <c r="S29" s="14" t="s">
        <v>39</v>
      </c>
      <c r="T29" s="14">
        <v>100</v>
      </c>
      <c r="U29" s="14">
        <v>10</v>
      </c>
      <c r="V29" s="14">
        <v>106</v>
      </c>
      <c r="W29" s="14" t="s">
        <v>39</v>
      </c>
      <c r="X29" s="14">
        <v>110</v>
      </c>
      <c r="Y29" s="14" t="s">
        <v>39</v>
      </c>
      <c r="Z29" s="14">
        <v>6</v>
      </c>
      <c r="AA29" s="14">
        <v>6</v>
      </c>
      <c r="AB29" s="15" t="s">
        <v>165</v>
      </c>
    </row>
    <row r="30" spans="2:28" ht="15" thickBot="1" x14ac:dyDescent="0.35">
      <c r="B30" s="7">
        <v>65</v>
      </c>
      <c r="C30" s="5">
        <v>255</v>
      </c>
      <c r="D30" s="5">
        <v>200</v>
      </c>
      <c r="E30" s="5">
        <v>30</v>
      </c>
      <c r="F30" s="5">
        <v>8</v>
      </c>
      <c r="G30" s="5" t="s">
        <v>58</v>
      </c>
      <c r="H30" s="5" t="s">
        <v>44</v>
      </c>
      <c r="I30" s="5" t="s">
        <v>39</v>
      </c>
      <c r="J30" s="5" t="s">
        <v>39</v>
      </c>
      <c r="K30" s="5" t="s">
        <v>39</v>
      </c>
      <c r="L30" s="5" t="s">
        <v>39</v>
      </c>
      <c r="M30" s="5">
        <v>51</v>
      </c>
      <c r="N30" s="5">
        <v>51</v>
      </c>
      <c r="O30" s="5" t="s">
        <v>39</v>
      </c>
      <c r="P30" s="5" t="s">
        <v>39</v>
      </c>
      <c r="Q30" s="5" t="s">
        <v>39</v>
      </c>
      <c r="R30" s="5" t="s">
        <v>39</v>
      </c>
      <c r="S30" s="5" t="s">
        <v>39</v>
      </c>
      <c r="T30" s="5">
        <v>120</v>
      </c>
      <c r="U30" s="5">
        <v>12</v>
      </c>
      <c r="V30" s="5">
        <v>138</v>
      </c>
      <c r="W30" s="5" t="s">
        <v>39</v>
      </c>
      <c r="X30" s="5">
        <v>137</v>
      </c>
      <c r="Y30" s="5" t="s">
        <v>39</v>
      </c>
      <c r="Z30" s="5">
        <v>6</v>
      </c>
      <c r="AA30" s="5">
        <v>6</v>
      </c>
      <c r="AB30" s="8" t="s">
        <v>175</v>
      </c>
    </row>
    <row r="31" spans="2:28" ht="15" thickBot="1" x14ac:dyDescent="0.35">
      <c r="B31" s="13">
        <v>80</v>
      </c>
      <c r="C31" s="14">
        <v>275</v>
      </c>
      <c r="D31" s="14">
        <v>220</v>
      </c>
      <c r="E31" s="14">
        <v>30</v>
      </c>
      <c r="F31" s="14">
        <v>8</v>
      </c>
      <c r="G31" s="14" t="s">
        <v>66</v>
      </c>
      <c r="H31" s="14" t="s">
        <v>174</v>
      </c>
      <c r="I31" s="14" t="s">
        <v>39</v>
      </c>
      <c r="J31" s="14" t="s">
        <v>39</v>
      </c>
      <c r="K31" s="14" t="s">
        <v>39</v>
      </c>
      <c r="L31" s="14" t="s">
        <v>39</v>
      </c>
      <c r="M31" s="14">
        <v>55</v>
      </c>
      <c r="N31" s="14">
        <v>55</v>
      </c>
      <c r="O31" s="14" t="s">
        <v>39</v>
      </c>
      <c r="P31" s="14" t="s">
        <v>39</v>
      </c>
      <c r="Q31" s="14" t="s">
        <v>39</v>
      </c>
      <c r="R31" s="14" t="s">
        <v>39</v>
      </c>
      <c r="S31" s="14" t="s">
        <v>39</v>
      </c>
      <c r="T31" s="14">
        <v>130</v>
      </c>
      <c r="U31" s="14">
        <v>14</v>
      </c>
      <c r="V31" s="14">
        <v>156</v>
      </c>
      <c r="W31" s="14" t="s">
        <v>39</v>
      </c>
      <c r="X31" s="14">
        <v>160</v>
      </c>
      <c r="Y31" s="14" t="s">
        <v>39</v>
      </c>
      <c r="Z31" s="14">
        <v>8</v>
      </c>
      <c r="AA31" s="14">
        <v>5</v>
      </c>
      <c r="AB31" s="15" t="s">
        <v>135</v>
      </c>
    </row>
    <row r="32" spans="2:28" ht="15" thickBot="1" x14ac:dyDescent="0.35">
      <c r="B32" s="7">
        <v>100</v>
      </c>
      <c r="C32" s="5">
        <v>335</v>
      </c>
      <c r="D32" s="5">
        <v>265</v>
      </c>
      <c r="E32" s="5">
        <v>36</v>
      </c>
      <c r="F32" s="5">
        <v>8</v>
      </c>
      <c r="G32" s="5" t="s">
        <v>70</v>
      </c>
      <c r="H32" s="5" t="s">
        <v>185</v>
      </c>
      <c r="I32" s="5" t="s">
        <v>39</v>
      </c>
      <c r="J32" s="5" t="s">
        <v>39</v>
      </c>
      <c r="K32" s="5" t="s">
        <v>39</v>
      </c>
      <c r="L32" s="5" t="s">
        <v>39</v>
      </c>
      <c r="M32" s="5">
        <v>65</v>
      </c>
      <c r="N32" s="5">
        <v>65</v>
      </c>
      <c r="O32" s="5" t="s">
        <v>39</v>
      </c>
      <c r="P32" s="5" t="s">
        <v>39</v>
      </c>
      <c r="Q32" s="5" t="s">
        <v>39</v>
      </c>
      <c r="R32" s="5" t="s">
        <v>39</v>
      </c>
      <c r="S32" s="5" t="s">
        <v>39</v>
      </c>
      <c r="T32" s="5">
        <v>145</v>
      </c>
      <c r="U32" s="5">
        <v>16</v>
      </c>
      <c r="V32" s="5">
        <v>186</v>
      </c>
      <c r="W32" s="5" t="s">
        <v>39</v>
      </c>
      <c r="X32" s="5">
        <v>190</v>
      </c>
      <c r="Y32" s="5" t="s">
        <v>39</v>
      </c>
      <c r="Z32" s="5">
        <v>8</v>
      </c>
      <c r="AA32" s="5">
        <v>8</v>
      </c>
      <c r="AB32" s="8" t="s">
        <v>167</v>
      </c>
    </row>
    <row r="33" spans="1:28" ht="15" thickBot="1" x14ac:dyDescent="0.35">
      <c r="B33" s="13">
        <v>125</v>
      </c>
      <c r="C33" s="14">
        <v>380</v>
      </c>
      <c r="D33" s="14">
        <v>310</v>
      </c>
      <c r="E33" s="14">
        <v>36</v>
      </c>
      <c r="F33" s="14">
        <v>12</v>
      </c>
      <c r="G33" s="14" t="s">
        <v>70</v>
      </c>
      <c r="H33" s="14" t="s">
        <v>52</v>
      </c>
      <c r="I33" s="14" t="s">
        <v>39</v>
      </c>
      <c r="J33" s="14" t="s">
        <v>39</v>
      </c>
      <c r="K33" s="14" t="s">
        <v>39</v>
      </c>
      <c r="L33" s="14" t="s">
        <v>39</v>
      </c>
      <c r="M33" s="14">
        <v>75</v>
      </c>
      <c r="N33" s="14">
        <v>75</v>
      </c>
      <c r="O33" s="14" t="s">
        <v>39</v>
      </c>
      <c r="P33" s="14" t="s">
        <v>39</v>
      </c>
      <c r="Q33" s="14" t="s">
        <v>39</v>
      </c>
      <c r="R33" s="14" t="s">
        <v>39</v>
      </c>
      <c r="S33" s="14" t="s">
        <v>39</v>
      </c>
      <c r="T33" s="14">
        <v>175</v>
      </c>
      <c r="U33" s="14">
        <v>20</v>
      </c>
      <c r="V33" s="14">
        <v>230</v>
      </c>
      <c r="W33" s="14" t="s">
        <v>39</v>
      </c>
      <c r="X33" s="14">
        <v>235</v>
      </c>
      <c r="Y33" s="14" t="s">
        <v>39</v>
      </c>
      <c r="Z33" s="14">
        <v>8</v>
      </c>
      <c r="AA33" s="14">
        <v>8</v>
      </c>
      <c r="AB33" s="15" t="s">
        <v>169</v>
      </c>
    </row>
    <row r="34" spans="1:28" ht="15" thickBot="1" x14ac:dyDescent="0.35">
      <c r="B34" s="7">
        <v>150</v>
      </c>
      <c r="C34" s="5">
        <v>425</v>
      </c>
      <c r="D34" s="5">
        <v>350</v>
      </c>
      <c r="E34" s="5">
        <v>39</v>
      </c>
      <c r="F34" s="5">
        <v>12</v>
      </c>
      <c r="G34" s="5" t="s">
        <v>121</v>
      </c>
      <c r="H34" s="5" t="s">
        <v>186</v>
      </c>
      <c r="I34" s="5" t="s">
        <v>39</v>
      </c>
      <c r="J34" s="5" t="s">
        <v>39</v>
      </c>
      <c r="K34" s="5" t="s">
        <v>39</v>
      </c>
      <c r="L34" s="5" t="s">
        <v>39</v>
      </c>
      <c r="M34" s="5">
        <v>84</v>
      </c>
      <c r="N34" s="5">
        <v>84</v>
      </c>
      <c r="O34" s="5" t="s">
        <v>39</v>
      </c>
      <c r="P34" s="5" t="s">
        <v>39</v>
      </c>
      <c r="Q34" s="5" t="s">
        <v>39</v>
      </c>
      <c r="R34" s="5" t="s">
        <v>39</v>
      </c>
      <c r="S34" s="5" t="s">
        <v>39</v>
      </c>
      <c r="T34" s="5">
        <v>195</v>
      </c>
      <c r="U34" s="5">
        <v>25</v>
      </c>
      <c r="V34" s="5">
        <v>265</v>
      </c>
      <c r="W34" s="5" t="s">
        <v>39</v>
      </c>
      <c r="X34" s="5">
        <v>266</v>
      </c>
      <c r="Y34" s="5" t="s">
        <v>39</v>
      </c>
      <c r="Z34" s="5">
        <v>10</v>
      </c>
      <c r="AA34" s="5">
        <v>10</v>
      </c>
      <c r="AB34" s="8" t="s">
        <v>180</v>
      </c>
    </row>
    <row r="35" spans="1:28" ht="15" thickBot="1" x14ac:dyDescent="0.35">
      <c r="B35" s="13">
        <v>200</v>
      </c>
      <c r="C35" s="14">
        <v>525</v>
      </c>
      <c r="D35" s="14">
        <v>440</v>
      </c>
      <c r="E35" s="14">
        <v>42</v>
      </c>
      <c r="F35" s="14">
        <v>16</v>
      </c>
      <c r="G35" s="14" t="s">
        <v>122</v>
      </c>
      <c r="H35" s="14" t="s">
        <v>179</v>
      </c>
      <c r="I35" s="14" t="s">
        <v>39</v>
      </c>
      <c r="J35" s="14" t="s">
        <v>39</v>
      </c>
      <c r="K35" s="14" t="s">
        <v>39</v>
      </c>
      <c r="L35" s="14" t="s">
        <v>39</v>
      </c>
      <c r="M35" s="14">
        <v>103</v>
      </c>
      <c r="N35" s="14">
        <v>103</v>
      </c>
      <c r="O35" s="14" t="s">
        <v>39</v>
      </c>
      <c r="P35" s="14" t="s">
        <v>39</v>
      </c>
      <c r="Q35" s="14" t="s">
        <v>39</v>
      </c>
      <c r="R35" s="14" t="s">
        <v>39</v>
      </c>
      <c r="S35" s="14" t="s">
        <v>39</v>
      </c>
      <c r="T35" s="14">
        <v>235</v>
      </c>
      <c r="U35" s="14">
        <v>30</v>
      </c>
      <c r="V35" s="14">
        <v>345</v>
      </c>
      <c r="W35" s="14" t="s">
        <v>39</v>
      </c>
      <c r="X35" s="14">
        <v>350</v>
      </c>
      <c r="Y35" s="14" t="s">
        <v>39</v>
      </c>
      <c r="Z35" s="14">
        <v>10</v>
      </c>
      <c r="AA35" s="14">
        <v>10</v>
      </c>
      <c r="AB35" s="15" t="s">
        <v>187</v>
      </c>
    </row>
    <row r="36" spans="1:28" ht="15" thickBot="1" x14ac:dyDescent="0.35">
      <c r="B36" s="9">
        <v>250</v>
      </c>
      <c r="C36" s="10">
        <v>640</v>
      </c>
      <c r="D36" s="10">
        <v>540</v>
      </c>
      <c r="E36" s="10">
        <v>52</v>
      </c>
      <c r="F36" s="10">
        <v>16</v>
      </c>
      <c r="G36" s="10" t="s">
        <v>183</v>
      </c>
      <c r="H36" s="10" t="s">
        <v>61</v>
      </c>
      <c r="I36" s="5" t="s">
        <v>39</v>
      </c>
      <c r="J36" s="5" t="s">
        <v>39</v>
      </c>
      <c r="K36" s="5" t="s">
        <v>39</v>
      </c>
      <c r="L36" s="5" t="s">
        <v>39</v>
      </c>
      <c r="M36" s="10">
        <v>125</v>
      </c>
      <c r="N36" s="10">
        <v>125</v>
      </c>
      <c r="O36" s="5" t="s">
        <v>39</v>
      </c>
      <c r="P36" s="5" t="s">
        <v>39</v>
      </c>
      <c r="Q36" s="5" t="s">
        <v>39</v>
      </c>
      <c r="R36" s="5" t="s">
        <v>39</v>
      </c>
      <c r="S36" s="5" t="s">
        <v>39</v>
      </c>
      <c r="T36" s="10">
        <v>300</v>
      </c>
      <c r="U36" s="10">
        <v>40</v>
      </c>
      <c r="V36" s="10">
        <v>428</v>
      </c>
      <c r="W36" s="5" t="s">
        <v>39</v>
      </c>
      <c r="X36" s="10">
        <v>432</v>
      </c>
      <c r="Y36" s="5" t="s">
        <v>39</v>
      </c>
      <c r="Z36" s="10">
        <v>12</v>
      </c>
      <c r="AA36" s="10">
        <v>10</v>
      </c>
      <c r="AB36" s="11" t="s">
        <v>188</v>
      </c>
    </row>
    <row r="37" spans="1:28" ht="15" thickBot="1" x14ac:dyDescent="0.35">
      <c r="B37" s="79">
        <v>300</v>
      </c>
      <c r="C37" s="72" t="s">
        <v>39</v>
      </c>
      <c r="D37" s="72" t="s">
        <v>39</v>
      </c>
      <c r="E37" s="72" t="s">
        <v>39</v>
      </c>
      <c r="F37" s="72" t="s">
        <v>39</v>
      </c>
      <c r="G37" s="72" t="s">
        <v>39</v>
      </c>
      <c r="H37" s="72" t="s">
        <v>39</v>
      </c>
      <c r="I37" s="14" t="s">
        <v>39</v>
      </c>
      <c r="J37" s="14" t="s">
        <v>39</v>
      </c>
      <c r="K37" s="14" t="s">
        <v>39</v>
      </c>
      <c r="L37" s="14" t="s">
        <v>39</v>
      </c>
      <c r="M37" s="72" t="s">
        <v>39</v>
      </c>
      <c r="N37" s="72" t="s">
        <v>39</v>
      </c>
      <c r="O37" s="14" t="s">
        <v>39</v>
      </c>
      <c r="P37" s="14" t="s">
        <v>39</v>
      </c>
      <c r="Q37" s="14" t="s">
        <v>39</v>
      </c>
      <c r="R37" s="14" t="s">
        <v>39</v>
      </c>
      <c r="S37" s="14" t="s">
        <v>39</v>
      </c>
      <c r="T37" s="72" t="s">
        <v>39</v>
      </c>
      <c r="U37" s="72" t="s">
        <v>39</v>
      </c>
      <c r="V37" s="72" t="s">
        <v>39</v>
      </c>
      <c r="W37" s="14" t="s">
        <v>39</v>
      </c>
      <c r="X37" s="72" t="s">
        <v>39</v>
      </c>
      <c r="Y37" s="14" t="s">
        <v>39</v>
      </c>
      <c r="Z37" s="72" t="s">
        <v>39</v>
      </c>
      <c r="AA37" s="72" t="s">
        <v>39</v>
      </c>
      <c r="AB37" s="72" t="s">
        <v>39</v>
      </c>
    </row>
    <row r="38" spans="1:28" ht="15" thickBot="1" x14ac:dyDescent="0.35">
      <c r="B38" s="78">
        <v>350</v>
      </c>
      <c r="C38" s="5" t="s">
        <v>39</v>
      </c>
      <c r="D38" s="5" t="s">
        <v>39</v>
      </c>
      <c r="E38" s="5" t="s">
        <v>39</v>
      </c>
      <c r="F38" s="5" t="s">
        <v>39</v>
      </c>
      <c r="G38" s="5" t="s">
        <v>39</v>
      </c>
      <c r="H38" s="5" t="s">
        <v>39</v>
      </c>
      <c r="I38" s="5" t="s">
        <v>39</v>
      </c>
      <c r="J38" s="5" t="s">
        <v>39</v>
      </c>
      <c r="K38" s="5" t="s">
        <v>39</v>
      </c>
      <c r="L38" s="5" t="s">
        <v>39</v>
      </c>
      <c r="M38" s="5" t="s">
        <v>39</v>
      </c>
      <c r="N38" s="5" t="s">
        <v>39</v>
      </c>
      <c r="O38" s="5" t="s">
        <v>39</v>
      </c>
      <c r="P38" s="5" t="s">
        <v>39</v>
      </c>
      <c r="Q38" s="5" t="s">
        <v>39</v>
      </c>
      <c r="R38" s="5" t="s">
        <v>39</v>
      </c>
      <c r="S38" s="5" t="s">
        <v>39</v>
      </c>
      <c r="T38" s="5" t="s">
        <v>39</v>
      </c>
      <c r="U38" s="5" t="s">
        <v>39</v>
      </c>
      <c r="V38" s="5" t="s">
        <v>39</v>
      </c>
      <c r="W38" s="5" t="s">
        <v>39</v>
      </c>
      <c r="X38" s="5" t="s">
        <v>39</v>
      </c>
      <c r="Y38" s="5" t="s">
        <v>39</v>
      </c>
      <c r="Z38" s="5" t="s">
        <v>39</v>
      </c>
      <c r="AA38" s="5" t="s">
        <v>39</v>
      </c>
      <c r="AB38" s="5" t="s">
        <v>39</v>
      </c>
    </row>
    <row r="39" spans="1:28" ht="15" thickBot="1" x14ac:dyDescent="0.35">
      <c r="B39" s="14">
        <v>400</v>
      </c>
      <c r="C39" s="72" t="s">
        <v>39</v>
      </c>
      <c r="D39" s="72" t="s">
        <v>39</v>
      </c>
      <c r="E39" s="72" t="s">
        <v>39</v>
      </c>
      <c r="F39" s="72" t="s">
        <v>39</v>
      </c>
      <c r="G39" s="72" t="s">
        <v>39</v>
      </c>
      <c r="H39" s="72" t="s">
        <v>39</v>
      </c>
      <c r="I39" s="72" t="s">
        <v>39</v>
      </c>
      <c r="J39" s="72" t="s">
        <v>39</v>
      </c>
      <c r="K39" s="72" t="s">
        <v>39</v>
      </c>
      <c r="L39" s="72" t="s">
        <v>39</v>
      </c>
      <c r="M39" s="72" t="s">
        <v>39</v>
      </c>
      <c r="N39" s="72" t="s">
        <v>39</v>
      </c>
      <c r="O39" s="72" t="s">
        <v>39</v>
      </c>
      <c r="P39" s="72" t="s">
        <v>39</v>
      </c>
      <c r="Q39" s="72" t="s">
        <v>39</v>
      </c>
      <c r="R39" s="72" t="s">
        <v>39</v>
      </c>
      <c r="S39" s="72" t="s">
        <v>39</v>
      </c>
      <c r="T39" s="72" t="s">
        <v>39</v>
      </c>
      <c r="U39" s="72" t="s">
        <v>39</v>
      </c>
      <c r="V39" s="72" t="s">
        <v>39</v>
      </c>
      <c r="W39" s="72" t="s">
        <v>39</v>
      </c>
      <c r="X39" s="72" t="s">
        <v>39</v>
      </c>
      <c r="Y39" s="72" t="s">
        <v>39</v>
      </c>
      <c r="Z39" s="72" t="s">
        <v>39</v>
      </c>
      <c r="AA39" s="72" t="s">
        <v>39</v>
      </c>
      <c r="AB39" s="72" t="s">
        <v>39</v>
      </c>
    </row>
    <row r="40" spans="1:28" ht="15" thickBot="1" x14ac:dyDescent="0.35">
      <c r="B40" s="7">
        <v>450</v>
      </c>
      <c r="C40" s="5" t="s">
        <v>39</v>
      </c>
      <c r="D40" s="5" t="s">
        <v>39</v>
      </c>
      <c r="E40" s="5" t="s">
        <v>39</v>
      </c>
      <c r="F40" s="5" t="s">
        <v>39</v>
      </c>
      <c r="G40" s="5" t="s">
        <v>39</v>
      </c>
      <c r="H40" s="5" t="s">
        <v>39</v>
      </c>
      <c r="I40" s="5" t="s">
        <v>39</v>
      </c>
      <c r="J40" s="5" t="s">
        <v>39</v>
      </c>
      <c r="K40" s="5" t="s">
        <v>39</v>
      </c>
      <c r="L40" s="5" t="s">
        <v>39</v>
      </c>
      <c r="M40" s="5" t="s">
        <v>39</v>
      </c>
      <c r="N40" s="5" t="s">
        <v>39</v>
      </c>
      <c r="O40" s="5" t="s">
        <v>39</v>
      </c>
      <c r="P40" s="5" t="s">
        <v>39</v>
      </c>
      <c r="Q40" s="5" t="s">
        <v>39</v>
      </c>
      <c r="R40" s="5" t="s">
        <v>39</v>
      </c>
      <c r="S40" s="5" t="s">
        <v>39</v>
      </c>
      <c r="T40" s="5" t="s">
        <v>39</v>
      </c>
      <c r="U40" s="5" t="s">
        <v>39</v>
      </c>
      <c r="V40" s="5" t="s">
        <v>39</v>
      </c>
      <c r="W40" s="5" t="s">
        <v>39</v>
      </c>
      <c r="X40" s="5" t="s">
        <v>39</v>
      </c>
      <c r="Y40" s="5" t="s">
        <v>39</v>
      </c>
      <c r="Z40" s="5" t="s">
        <v>39</v>
      </c>
      <c r="AA40" s="5" t="s">
        <v>39</v>
      </c>
      <c r="AB40" s="5" t="s">
        <v>39</v>
      </c>
    </row>
    <row r="41" spans="1:28" ht="15" thickBot="1" x14ac:dyDescent="0.35">
      <c r="B41" s="13">
        <v>500</v>
      </c>
      <c r="C41" s="72" t="s">
        <v>39</v>
      </c>
      <c r="D41" s="72" t="s">
        <v>39</v>
      </c>
      <c r="E41" s="72" t="s">
        <v>39</v>
      </c>
      <c r="F41" s="72" t="s">
        <v>39</v>
      </c>
      <c r="G41" s="72" t="s">
        <v>39</v>
      </c>
      <c r="H41" s="72" t="s">
        <v>39</v>
      </c>
      <c r="I41" s="72" t="s">
        <v>39</v>
      </c>
      <c r="J41" s="72" t="s">
        <v>39</v>
      </c>
      <c r="K41" s="72" t="s">
        <v>39</v>
      </c>
      <c r="L41" s="72" t="s">
        <v>39</v>
      </c>
      <c r="M41" s="72" t="s">
        <v>39</v>
      </c>
      <c r="N41" s="72" t="s">
        <v>39</v>
      </c>
      <c r="O41" s="72" t="s">
        <v>39</v>
      </c>
      <c r="P41" s="72" t="s">
        <v>39</v>
      </c>
      <c r="Q41" s="72" t="s">
        <v>39</v>
      </c>
      <c r="R41" s="72" t="s">
        <v>39</v>
      </c>
      <c r="S41" s="72" t="s">
        <v>39</v>
      </c>
      <c r="T41" s="72" t="s">
        <v>39</v>
      </c>
      <c r="U41" s="72" t="s">
        <v>39</v>
      </c>
      <c r="V41" s="72" t="s">
        <v>39</v>
      </c>
      <c r="W41" s="72" t="s">
        <v>39</v>
      </c>
      <c r="X41" s="72" t="s">
        <v>39</v>
      </c>
      <c r="Y41" s="72" t="s">
        <v>39</v>
      </c>
      <c r="Z41" s="72" t="s">
        <v>39</v>
      </c>
      <c r="AA41" s="72" t="s">
        <v>39</v>
      </c>
      <c r="AB41" s="72" t="s">
        <v>39</v>
      </c>
    </row>
    <row r="42" spans="1:28" ht="15" thickBot="1" x14ac:dyDescent="0.35">
      <c r="A42" s="35"/>
      <c r="B42" s="68">
        <v>600</v>
      </c>
      <c r="C42" s="5" t="s">
        <v>39</v>
      </c>
      <c r="D42" s="5" t="s">
        <v>39</v>
      </c>
      <c r="E42" s="5" t="s">
        <v>39</v>
      </c>
      <c r="F42" s="5" t="s">
        <v>39</v>
      </c>
      <c r="G42" s="5" t="s">
        <v>39</v>
      </c>
      <c r="H42" s="5" t="s">
        <v>39</v>
      </c>
      <c r="I42" s="5" t="s">
        <v>39</v>
      </c>
      <c r="J42" s="5" t="s">
        <v>39</v>
      </c>
      <c r="K42" s="5" t="s">
        <v>39</v>
      </c>
      <c r="L42" s="5" t="s">
        <v>39</v>
      </c>
      <c r="M42" s="5" t="s">
        <v>39</v>
      </c>
      <c r="N42" s="5" t="s">
        <v>39</v>
      </c>
      <c r="O42" s="5" t="s">
        <v>39</v>
      </c>
      <c r="P42" s="5" t="s">
        <v>39</v>
      </c>
      <c r="Q42" s="5" t="s">
        <v>39</v>
      </c>
      <c r="R42" s="5" t="s">
        <v>39</v>
      </c>
      <c r="S42" s="5" t="s">
        <v>39</v>
      </c>
      <c r="T42" s="5" t="s">
        <v>39</v>
      </c>
      <c r="U42" s="5" t="s">
        <v>39</v>
      </c>
      <c r="V42" s="5" t="s">
        <v>39</v>
      </c>
      <c r="W42" s="5" t="s">
        <v>39</v>
      </c>
      <c r="X42" s="5" t="s">
        <v>39</v>
      </c>
      <c r="Y42" s="5" t="s">
        <v>39</v>
      </c>
      <c r="Z42" s="5" t="s">
        <v>39</v>
      </c>
      <c r="AA42" s="5" t="s">
        <v>39</v>
      </c>
      <c r="AB42" s="5" t="s">
        <v>39</v>
      </c>
    </row>
    <row r="43" spans="1:28" x14ac:dyDescent="0.3">
      <c r="A43" s="68"/>
    </row>
    <row r="44" spans="1:28" x14ac:dyDescent="0.3">
      <c r="B44" s="80" t="s">
        <v>129</v>
      </c>
    </row>
  </sheetData>
  <mergeCells count="26">
    <mergeCell ref="V15:X15"/>
    <mergeCell ref="F16:G16"/>
    <mergeCell ref="V16:X16"/>
    <mergeCell ref="C18:AB18"/>
    <mergeCell ref="B13:D13"/>
    <mergeCell ref="E13:G13"/>
    <mergeCell ref="H13:J13"/>
    <mergeCell ref="B15:B22"/>
    <mergeCell ref="C15:G15"/>
    <mergeCell ref="I15:K16"/>
    <mergeCell ref="C19:G22"/>
    <mergeCell ref="J19:J22"/>
    <mergeCell ref="K19:K22"/>
    <mergeCell ref="O19:O22"/>
    <mergeCell ref="R19:R22"/>
    <mergeCell ref="L15:O16"/>
    <mergeCell ref="S15:U16"/>
    <mergeCell ref="B12:D12"/>
    <mergeCell ref="E12:G12"/>
    <mergeCell ref="H12:J12"/>
    <mergeCell ref="K12:M12"/>
    <mergeCell ref="B1:F1"/>
    <mergeCell ref="B11:D11"/>
    <mergeCell ref="E11:G11"/>
    <mergeCell ref="H11:J11"/>
    <mergeCell ref="K11:M1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topLeftCell="A10" zoomScale="70" zoomScaleNormal="70" workbookViewId="0">
      <selection activeCell="AE25" sqref="AE25"/>
    </sheetView>
  </sheetViews>
  <sheetFormatPr defaultRowHeight="14.4" x14ac:dyDescent="0.3"/>
  <cols>
    <col min="26" max="27" width="10" bestFit="1" customWidth="1"/>
  </cols>
  <sheetData>
    <row r="1" spans="2:28" ht="42" customHeight="1" x14ac:dyDescent="0.3">
      <c r="B1" s="97" t="s">
        <v>159</v>
      </c>
      <c r="C1" s="97"/>
      <c r="D1" s="97"/>
      <c r="E1" s="97"/>
      <c r="F1" s="97"/>
    </row>
    <row r="2" spans="2:28" ht="42" customHeight="1" x14ac:dyDescent="0.3"/>
    <row r="3" spans="2:28" ht="42" customHeight="1" x14ac:dyDescent="0.3"/>
    <row r="4" spans="2:28" ht="42" customHeight="1" x14ac:dyDescent="0.3"/>
    <row r="5" spans="2:28" ht="42" customHeight="1" x14ac:dyDescent="0.3"/>
    <row r="6" spans="2:28" ht="42" customHeight="1" x14ac:dyDescent="0.3"/>
    <row r="7" spans="2:28" ht="42" customHeight="1" x14ac:dyDescent="0.3"/>
    <row r="8" spans="2:28" ht="42" customHeight="1" x14ac:dyDescent="0.3"/>
    <row r="9" spans="2:28" ht="42" customHeight="1" x14ac:dyDescent="0.3"/>
    <row r="10" spans="2:28" x14ac:dyDescent="0.3">
      <c r="B10" s="57" t="s">
        <v>74</v>
      </c>
      <c r="C10" s="57"/>
      <c r="D10" s="57"/>
      <c r="E10" s="57"/>
      <c r="F10" s="58"/>
      <c r="G10" s="58"/>
      <c r="H10" s="59"/>
      <c r="I10" s="59"/>
      <c r="J10" s="59"/>
      <c r="K10" s="59"/>
      <c r="L10" s="59"/>
      <c r="M10" s="59"/>
    </row>
    <row r="11" spans="2:28" x14ac:dyDescent="0.3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56"/>
      <c r="O11" s="56"/>
    </row>
    <row r="12" spans="2:28" x14ac:dyDescent="0.3">
      <c r="B12" s="91"/>
      <c r="C12" s="91"/>
      <c r="D12" s="91"/>
      <c r="E12" s="91" t="s">
        <v>83</v>
      </c>
      <c r="F12" s="91"/>
      <c r="G12" s="91"/>
      <c r="H12" s="91" t="s">
        <v>78</v>
      </c>
      <c r="I12" s="91"/>
      <c r="J12" s="91"/>
      <c r="K12" s="91"/>
      <c r="L12" s="91"/>
      <c r="M12" s="91"/>
      <c r="N12" s="56"/>
      <c r="O12" s="56"/>
    </row>
    <row r="13" spans="2:28" x14ac:dyDescent="0.3">
      <c r="B13" s="91"/>
      <c r="C13" s="91"/>
      <c r="D13" s="91"/>
      <c r="E13" s="91"/>
      <c r="F13" s="91"/>
      <c r="G13" s="91"/>
      <c r="H13" s="91"/>
      <c r="I13" s="91"/>
      <c r="J13" s="91"/>
      <c r="K13" s="37"/>
      <c r="L13" s="37"/>
      <c r="M13" s="16"/>
      <c r="N13" s="56"/>
      <c r="O13" s="56"/>
      <c r="Z13" t="s">
        <v>191</v>
      </c>
      <c r="AA13" t="s">
        <v>194</v>
      </c>
    </row>
    <row r="14" spans="2:28" x14ac:dyDescent="0.3">
      <c r="Z14" t="s">
        <v>192</v>
      </c>
      <c r="AA14" t="s">
        <v>193</v>
      </c>
    </row>
    <row r="15" spans="2:28" ht="15" thickBot="1" x14ac:dyDescent="0.35">
      <c r="B15" s="95" t="s">
        <v>0</v>
      </c>
      <c r="C15" s="98" t="s">
        <v>1</v>
      </c>
      <c r="D15" s="99"/>
      <c r="E15" s="99"/>
      <c r="F15" s="99"/>
      <c r="G15" s="96"/>
      <c r="H15" s="26"/>
      <c r="I15" s="100" t="s">
        <v>3</v>
      </c>
      <c r="J15" s="101"/>
      <c r="K15" s="95"/>
      <c r="L15" s="100" t="s">
        <v>4</v>
      </c>
      <c r="M15" s="101"/>
      <c r="N15" s="101"/>
      <c r="O15" s="95"/>
      <c r="P15" s="26"/>
      <c r="Q15" s="26"/>
      <c r="R15" s="26"/>
      <c r="S15" s="100" t="s">
        <v>8</v>
      </c>
      <c r="T15" s="101"/>
      <c r="U15" s="95"/>
      <c r="V15" s="100" t="s">
        <v>9</v>
      </c>
      <c r="W15" s="101"/>
      <c r="X15" s="95"/>
      <c r="Y15" s="47"/>
      <c r="Z15" s="42"/>
      <c r="AA15" s="26"/>
      <c r="AB15" s="47"/>
    </row>
    <row r="16" spans="2:28" ht="15" thickBot="1" x14ac:dyDescent="0.35">
      <c r="B16" s="95"/>
      <c r="C16" s="26"/>
      <c r="D16" s="26"/>
      <c r="E16" s="26"/>
      <c r="F16" s="102" t="s">
        <v>16</v>
      </c>
      <c r="G16" s="103"/>
      <c r="H16" s="26"/>
      <c r="I16" s="98"/>
      <c r="J16" s="99"/>
      <c r="K16" s="96"/>
      <c r="L16" s="98"/>
      <c r="M16" s="99"/>
      <c r="N16" s="99"/>
      <c r="O16" s="96"/>
      <c r="P16" s="25"/>
      <c r="Q16" s="25"/>
      <c r="R16" s="25"/>
      <c r="S16" s="98"/>
      <c r="T16" s="99"/>
      <c r="U16" s="96"/>
      <c r="V16" s="98" t="s">
        <v>10</v>
      </c>
      <c r="W16" s="99"/>
      <c r="X16" s="96"/>
      <c r="Y16" s="47"/>
      <c r="Z16" s="42"/>
      <c r="AA16" s="25"/>
      <c r="AB16" s="47"/>
    </row>
    <row r="17" spans="1:28" ht="15" thickBot="1" x14ac:dyDescent="0.35">
      <c r="B17" s="95"/>
      <c r="C17" s="38" t="s">
        <v>13</v>
      </c>
      <c r="D17" s="38" t="s">
        <v>14</v>
      </c>
      <c r="E17" s="38" t="s">
        <v>15</v>
      </c>
      <c r="F17" s="2" t="s">
        <v>17</v>
      </c>
      <c r="G17" s="2" t="s">
        <v>18</v>
      </c>
      <c r="H17" s="28" t="s">
        <v>2</v>
      </c>
      <c r="I17" s="2" t="s">
        <v>19</v>
      </c>
      <c r="J17" s="2" t="s">
        <v>20</v>
      </c>
      <c r="K17" s="2" t="s">
        <v>21</v>
      </c>
      <c r="L17" s="2" t="s">
        <v>22</v>
      </c>
      <c r="M17" s="2" t="s">
        <v>23</v>
      </c>
      <c r="N17" s="2" t="s">
        <v>24</v>
      </c>
      <c r="O17" s="2" t="s">
        <v>25</v>
      </c>
      <c r="P17" s="39" t="s">
        <v>5</v>
      </c>
      <c r="Q17" s="39" t="s">
        <v>6</v>
      </c>
      <c r="R17" s="39" t="s">
        <v>7</v>
      </c>
      <c r="S17" s="2" t="s">
        <v>26</v>
      </c>
      <c r="T17" s="2" t="s">
        <v>27</v>
      </c>
      <c r="U17" s="2" t="s">
        <v>28</v>
      </c>
      <c r="V17" s="2" t="s">
        <v>29</v>
      </c>
      <c r="W17" s="2" t="s">
        <v>30</v>
      </c>
      <c r="X17" s="2" t="s">
        <v>31</v>
      </c>
      <c r="Y17" s="51" t="s">
        <v>11</v>
      </c>
      <c r="Z17" s="39" t="s">
        <v>190</v>
      </c>
      <c r="AA17" s="39" t="s">
        <v>196</v>
      </c>
      <c r="AB17" s="51" t="s">
        <v>12</v>
      </c>
    </row>
    <row r="18" spans="1:28" ht="15" thickBot="1" x14ac:dyDescent="0.35">
      <c r="B18" s="95"/>
      <c r="C18" s="102" t="s">
        <v>32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</row>
    <row r="19" spans="1:28" x14ac:dyDescent="0.3">
      <c r="B19" s="95"/>
      <c r="C19" s="105" t="s">
        <v>171</v>
      </c>
      <c r="D19" s="106"/>
      <c r="E19" s="106"/>
      <c r="F19" s="106"/>
      <c r="G19" s="107"/>
      <c r="H19" s="38">
        <v>11</v>
      </c>
      <c r="I19" s="38"/>
      <c r="J19" s="92"/>
      <c r="K19" s="92"/>
      <c r="L19" s="38"/>
      <c r="M19" s="38">
        <v>11</v>
      </c>
      <c r="N19" s="38">
        <v>21</v>
      </c>
      <c r="O19" s="92"/>
      <c r="P19" s="38"/>
      <c r="Q19" s="38"/>
      <c r="R19" s="92"/>
      <c r="S19" s="38"/>
      <c r="T19" s="38">
        <v>11</v>
      </c>
      <c r="U19" s="38">
        <v>11</v>
      </c>
      <c r="V19" s="38">
        <v>11</v>
      </c>
      <c r="W19" s="38"/>
      <c r="X19" s="38">
        <v>21</v>
      </c>
      <c r="Y19" s="50"/>
      <c r="Z19" s="38">
        <v>11</v>
      </c>
      <c r="AA19" s="38">
        <v>21</v>
      </c>
      <c r="AB19" s="50"/>
    </row>
    <row r="20" spans="1:28" x14ac:dyDescent="0.3">
      <c r="B20" s="95"/>
      <c r="C20" s="100"/>
      <c r="D20" s="101"/>
      <c r="E20" s="101"/>
      <c r="F20" s="101"/>
      <c r="G20" s="95"/>
      <c r="H20" s="39" t="s">
        <v>34</v>
      </c>
      <c r="I20" s="39"/>
      <c r="J20" s="93"/>
      <c r="K20" s="93"/>
      <c r="L20" s="39"/>
      <c r="M20" s="39"/>
      <c r="N20" s="39"/>
      <c r="O20" s="93"/>
      <c r="P20" s="39"/>
      <c r="Q20" s="39"/>
      <c r="R20" s="93"/>
      <c r="S20" s="39"/>
      <c r="T20" s="39"/>
      <c r="U20" s="39"/>
      <c r="V20" s="39"/>
      <c r="W20" s="39"/>
      <c r="X20" s="39"/>
      <c r="Y20" s="51"/>
      <c r="Z20" s="39"/>
      <c r="AA20" s="39"/>
      <c r="AB20" s="51"/>
    </row>
    <row r="21" spans="1:28" x14ac:dyDescent="0.3">
      <c r="B21" s="95"/>
      <c r="C21" s="100"/>
      <c r="D21" s="101"/>
      <c r="E21" s="101"/>
      <c r="F21" s="101"/>
      <c r="G21" s="95"/>
      <c r="H21" s="39"/>
      <c r="I21" s="39"/>
      <c r="J21" s="93"/>
      <c r="K21" s="93"/>
      <c r="L21" s="39"/>
      <c r="M21" s="39"/>
      <c r="N21" s="39"/>
      <c r="O21" s="93"/>
      <c r="P21" s="39"/>
      <c r="Q21" s="39"/>
      <c r="R21" s="93"/>
      <c r="S21" s="39"/>
      <c r="T21" s="39"/>
      <c r="U21" s="39"/>
      <c r="V21" s="39"/>
      <c r="W21" s="39"/>
      <c r="X21" s="39"/>
      <c r="Y21" s="51"/>
      <c r="Z21" s="39"/>
      <c r="AA21" s="39"/>
      <c r="AB21" s="51"/>
    </row>
    <row r="22" spans="1:28" ht="15" thickBot="1" x14ac:dyDescent="0.35">
      <c r="B22" s="96"/>
      <c r="C22" s="98"/>
      <c r="D22" s="99"/>
      <c r="E22" s="99"/>
      <c r="F22" s="99"/>
      <c r="G22" s="96"/>
      <c r="H22" s="40"/>
      <c r="I22" s="40"/>
      <c r="J22" s="94"/>
      <c r="K22" s="94"/>
      <c r="L22" s="40"/>
      <c r="M22" s="40"/>
      <c r="N22" s="40"/>
      <c r="O22" s="94"/>
      <c r="P22" s="40"/>
      <c r="Q22" s="40"/>
      <c r="R22" s="94"/>
      <c r="S22" s="40"/>
      <c r="T22" s="40"/>
      <c r="U22" s="40"/>
      <c r="V22" s="40"/>
      <c r="W22" s="40"/>
      <c r="X22" s="40"/>
      <c r="Y22" s="52"/>
      <c r="Z22" s="40"/>
      <c r="AA22" s="40"/>
      <c r="AB22" s="52"/>
    </row>
    <row r="23" spans="1:28" ht="15" thickBot="1" x14ac:dyDescent="0.35">
      <c r="A23" s="67"/>
      <c r="B23" s="67">
        <v>10</v>
      </c>
      <c r="C23" s="72">
        <v>125</v>
      </c>
      <c r="D23" s="72">
        <v>85</v>
      </c>
      <c r="E23" s="72">
        <v>18</v>
      </c>
      <c r="F23" s="72">
        <v>4</v>
      </c>
      <c r="G23" s="72" t="s">
        <v>36</v>
      </c>
      <c r="H23" s="72" t="s">
        <v>140</v>
      </c>
      <c r="I23" s="72" t="s">
        <v>39</v>
      </c>
      <c r="J23" s="72" t="s">
        <v>39</v>
      </c>
      <c r="K23" s="72" t="s">
        <v>39</v>
      </c>
      <c r="L23" s="72" t="s">
        <v>39</v>
      </c>
      <c r="M23" s="72">
        <v>28</v>
      </c>
      <c r="N23" s="72">
        <v>28</v>
      </c>
      <c r="O23" s="72" t="s">
        <v>39</v>
      </c>
      <c r="P23" s="72" t="s">
        <v>39</v>
      </c>
      <c r="Q23" s="72" t="s">
        <v>39</v>
      </c>
      <c r="R23" s="72" t="s">
        <v>39</v>
      </c>
      <c r="S23" s="72" t="s">
        <v>39</v>
      </c>
      <c r="T23" s="72">
        <v>65</v>
      </c>
      <c r="U23" s="72">
        <v>8</v>
      </c>
      <c r="V23" s="72">
        <v>48</v>
      </c>
      <c r="W23" s="72" t="s">
        <v>39</v>
      </c>
      <c r="X23" s="72">
        <v>48</v>
      </c>
      <c r="Y23" s="72" t="s">
        <v>39</v>
      </c>
      <c r="Z23" s="72">
        <v>4</v>
      </c>
      <c r="AA23" s="72">
        <v>4</v>
      </c>
      <c r="AB23" s="73" t="s">
        <v>48</v>
      </c>
    </row>
    <row r="24" spans="1:28" ht="15" thickBot="1" x14ac:dyDescent="0.35">
      <c r="A24" s="7"/>
      <c r="B24" s="7">
        <v>15</v>
      </c>
      <c r="C24" s="5">
        <v>145</v>
      </c>
      <c r="D24" s="5">
        <v>100</v>
      </c>
      <c r="E24" s="5">
        <v>22</v>
      </c>
      <c r="F24" s="5">
        <v>4</v>
      </c>
      <c r="G24" s="5" t="s">
        <v>51</v>
      </c>
      <c r="H24" s="5" t="s">
        <v>143</v>
      </c>
      <c r="I24" s="5" t="s">
        <v>39</v>
      </c>
      <c r="J24" s="5" t="s">
        <v>39</v>
      </c>
      <c r="K24" s="5" t="s">
        <v>39</v>
      </c>
      <c r="L24" s="5" t="s">
        <v>39</v>
      </c>
      <c r="M24" s="5">
        <v>30</v>
      </c>
      <c r="N24" s="5">
        <v>30</v>
      </c>
      <c r="O24" s="5" t="s">
        <v>39</v>
      </c>
      <c r="P24" s="5" t="s">
        <v>39</v>
      </c>
      <c r="Q24" s="5" t="s">
        <v>39</v>
      </c>
      <c r="R24" s="5" t="s">
        <v>39</v>
      </c>
      <c r="S24" s="5" t="s">
        <v>39</v>
      </c>
      <c r="T24" s="5">
        <v>68</v>
      </c>
      <c r="U24" s="5">
        <v>8</v>
      </c>
      <c r="V24" s="5">
        <v>56</v>
      </c>
      <c r="W24" s="5" t="s">
        <v>39</v>
      </c>
      <c r="X24" s="5">
        <v>57</v>
      </c>
      <c r="Y24" s="5" t="s">
        <v>39</v>
      </c>
      <c r="Z24" s="5">
        <v>4</v>
      </c>
      <c r="AA24" s="5">
        <v>4</v>
      </c>
      <c r="AB24" s="8" t="s">
        <v>164</v>
      </c>
    </row>
    <row r="25" spans="1:28" ht="15" thickBot="1" x14ac:dyDescent="0.35">
      <c r="A25" s="7"/>
      <c r="B25" s="13">
        <v>20</v>
      </c>
      <c r="C25" s="14" t="s">
        <v>39</v>
      </c>
      <c r="D25" s="14" t="s">
        <v>39</v>
      </c>
      <c r="E25" s="14" t="s">
        <v>39</v>
      </c>
      <c r="F25" s="14" t="s">
        <v>39</v>
      </c>
      <c r="G25" s="14" t="s">
        <v>39</v>
      </c>
      <c r="H25" s="14" t="s">
        <v>39</v>
      </c>
      <c r="I25" s="14" t="s">
        <v>39</v>
      </c>
      <c r="J25" s="14" t="s">
        <v>39</v>
      </c>
      <c r="K25" s="14" t="s">
        <v>39</v>
      </c>
      <c r="L25" s="14" t="s">
        <v>39</v>
      </c>
      <c r="M25" s="14" t="s">
        <v>39</v>
      </c>
      <c r="N25" s="14" t="s">
        <v>39</v>
      </c>
      <c r="O25" s="14" t="s">
        <v>39</v>
      </c>
      <c r="P25" s="14" t="s">
        <v>39</v>
      </c>
      <c r="Q25" s="14" t="s">
        <v>39</v>
      </c>
      <c r="R25" s="14" t="s">
        <v>39</v>
      </c>
      <c r="S25" s="14" t="s">
        <v>39</v>
      </c>
      <c r="T25" s="14" t="s">
        <v>39</v>
      </c>
      <c r="U25" s="14" t="s">
        <v>39</v>
      </c>
      <c r="V25" s="14" t="s">
        <v>39</v>
      </c>
      <c r="W25" s="14" t="s">
        <v>39</v>
      </c>
      <c r="X25" s="14" t="s">
        <v>39</v>
      </c>
      <c r="Y25" s="14" t="s">
        <v>39</v>
      </c>
      <c r="Z25" s="14" t="s">
        <v>39</v>
      </c>
      <c r="AA25" s="14" t="s">
        <v>39</v>
      </c>
      <c r="AB25" s="14" t="s">
        <v>39</v>
      </c>
    </row>
    <row r="26" spans="1:28" ht="15" thickBot="1" x14ac:dyDescent="0.35">
      <c r="A26" s="7"/>
      <c r="B26" s="13">
        <v>25</v>
      </c>
      <c r="C26" s="14">
        <v>180</v>
      </c>
      <c r="D26" s="14">
        <v>130</v>
      </c>
      <c r="E26" s="14">
        <v>26</v>
      </c>
      <c r="F26" s="14">
        <v>4</v>
      </c>
      <c r="G26" s="14" t="s">
        <v>58</v>
      </c>
      <c r="H26" s="14" t="s">
        <v>149</v>
      </c>
      <c r="I26" s="5" t="s">
        <v>39</v>
      </c>
      <c r="J26" s="5" t="s">
        <v>39</v>
      </c>
      <c r="K26" s="5" t="s">
        <v>39</v>
      </c>
      <c r="L26" s="5" t="s">
        <v>39</v>
      </c>
      <c r="M26" s="14">
        <v>38</v>
      </c>
      <c r="N26" s="14">
        <v>38</v>
      </c>
      <c r="O26" s="5" t="s">
        <v>39</v>
      </c>
      <c r="P26" s="5" t="s">
        <v>39</v>
      </c>
      <c r="Q26" s="5" t="s">
        <v>39</v>
      </c>
      <c r="R26" s="5" t="s">
        <v>39</v>
      </c>
      <c r="S26" s="5" t="s">
        <v>39</v>
      </c>
      <c r="T26" s="14">
        <v>90</v>
      </c>
      <c r="U26" s="14">
        <v>10</v>
      </c>
      <c r="V26" s="14">
        <v>82</v>
      </c>
      <c r="W26" s="5" t="s">
        <v>39</v>
      </c>
      <c r="X26" s="14">
        <v>81</v>
      </c>
      <c r="Y26" s="5" t="s">
        <v>39</v>
      </c>
      <c r="Z26" s="14">
        <v>4</v>
      </c>
      <c r="AA26" s="14">
        <v>5</v>
      </c>
      <c r="AB26" s="15" t="s">
        <v>63</v>
      </c>
    </row>
    <row r="27" spans="1:28" ht="15" thickBot="1" x14ac:dyDescent="0.35">
      <c r="A27" s="7"/>
      <c r="B27" s="13">
        <v>32</v>
      </c>
      <c r="C27" s="14" t="s">
        <v>39</v>
      </c>
      <c r="D27" s="14" t="s">
        <v>39</v>
      </c>
      <c r="E27" s="14" t="s">
        <v>39</v>
      </c>
      <c r="F27" s="14" t="s">
        <v>39</v>
      </c>
      <c r="G27" s="14" t="s">
        <v>39</v>
      </c>
      <c r="H27" s="14" t="s">
        <v>39</v>
      </c>
      <c r="I27" s="14" t="s">
        <v>39</v>
      </c>
      <c r="J27" s="14" t="s">
        <v>39</v>
      </c>
      <c r="K27" s="14" t="s">
        <v>39</v>
      </c>
      <c r="L27" s="14" t="s">
        <v>39</v>
      </c>
      <c r="M27" s="14" t="s">
        <v>39</v>
      </c>
      <c r="N27" s="14" t="s">
        <v>39</v>
      </c>
      <c r="O27" s="14" t="s">
        <v>39</v>
      </c>
      <c r="P27" s="14" t="s">
        <v>39</v>
      </c>
      <c r="Q27" s="14" t="s">
        <v>39</v>
      </c>
      <c r="R27" s="14" t="s">
        <v>39</v>
      </c>
      <c r="S27" s="14" t="s">
        <v>39</v>
      </c>
      <c r="T27" s="14" t="s">
        <v>39</v>
      </c>
      <c r="U27" s="14" t="s">
        <v>39</v>
      </c>
      <c r="V27" s="14" t="s">
        <v>39</v>
      </c>
      <c r="W27" s="14" t="s">
        <v>39</v>
      </c>
      <c r="X27" s="14" t="s">
        <v>39</v>
      </c>
      <c r="Y27" s="14" t="s">
        <v>39</v>
      </c>
      <c r="Z27" s="14" t="s">
        <v>39</v>
      </c>
      <c r="AA27" s="14" t="s">
        <v>39</v>
      </c>
      <c r="AB27" s="14" t="s">
        <v>39</v>
      </c>
    </row>
    <row r="28" spans="1:28" ht="15" thickBot="1" x14ac:dyDescent="0.35">
      <c r="A28" s="7"/>
      <c r="B28" s="7">
        <v>40</v>
      </c>
      <c r="C28" s="5">
        <v>220</v>
      </c>
      <c r="D28" s="5">
        <v>165</v>
      </c>
      <c r="E28" s="5">
        <v>30</v>
      </c>
      <c r="F28" s="5">
        <v>4</v>
      </c>
      <c r="G28" s="5" t="s">
        <v>66</v>
      </c>
      <c r="H28" s="5" t="s">
        <v>37</v>
      </c>
      <c r="I28" s="5" t="s">
        <v>39</v>
      </c>
      <c r="J28" s="5" t="s">
        <v>39</v>
      </c>
      <c r="K28" s="5" t="s">
        <v>39</v>
      </c>
      <c r="L28" s="5" t="s">
        <v>39</v>
      </c>
      <c r="M28" s="5">
        <v>48</v>
      </c>
      <c r="N28" s="5">
        <v>48</v>
      </c>
      <c r="O28" s="5" t="s">
        <v>39</v>
      </c>
      <c r="P28" s="5" t="s">
        <v>39</v>
      </c>
      <c r="Q28" s="5" t="s">
        <v>39</v>
      </c>
      <c r="R28" s="5" t="s">
        <v>39</v>
      </c>
      <c r="S28" s="5" t="s">
        <v>39</v>
      </c>
      <c r="T28" s="5">
        <v>110</v>
      </c>
      <c r="U28" s="5">
        <v>12</v>
      </c>
      <c r="V28" s="5">
        <v>106</v>
      </c>
      <c r="W28" s="5" t="s">
        <v>39</v>
      </c>
      <c r="X28" s="5">
        <v>105</v>
      </c>
      <c r="Y28" s="5" t="s">
        <v>39</v>
      </c>
      <c r="Z28" s="5">
        <v>6</v>
      </c>
      <c r="AA28" s="5">
        <v>5</v>
      </c>
      <c r="AB28" s="8" t="s">
        <v>166</v>
      </c>
    </row>
    <row r="29" spans="1:28" ht="15" thickBot="1" x14ac:dyDescent="0.35">
      <c r="A29" s="13"/>
      <c r="B29" s="13">
        <v>50</v>
      </c>
      <c r="C29" s="14">
        <v>235</v>
      </c>
      <c r="D29" s="14">
        <v>180</v>
      </c>
      <c r="E29" s="14">
        <v>30</v>
      </c>
      <c r="F29" s="14">
        <v>8</v>
      </c>
      <c r="G29" s="14" t="s">
        <v>66</v>
      </c>
      <c r="H29" s="14" t="s">
        <v>42</v>
      </c>
      <c r="I29" s="14" t="s">
        <v>39</v>
      </c>
      <c r="J29" s="14" t="s">
        <v>39</v>
      </c>
      <c r="K29" s="14" t="s">
        <v>39</v>
      </c>
      <c r="L29" s="14" t="s">
        <v>39</v>
      </c>
      <c r="M29" s="14">
        <v>52</v>
      </c>
      <c r="N29" s="14">
        <v>52</v>
      </c>
      <c r="O29" s="14" t="s">
        <v>39</v>
      </c>
      <c r="P29" s="14" t="s">
        <v>39</v>
      </c>
      <c r="Q29" s="14" t="s">
        <v>39</v>
      </c>
      <c r="R29" s="14" t="s">
        <v>39</v>
      </c>
      <c r="S29" s="14" t="s">
        <v>39</v>
      </c>
      <c r="T29" s="14">
        <v>120</v>
      </c>
      <c r="U29" s="14">
        <v>15</v>
      </c>
      <c r="V29" s="14">
        <v>120</v>
      </c>
      <c r="W29" s="14" t="s">
        <v>39</v>
      </c>
      <c r="X29" s="14">
        <v>120</v>
      </c>
      <c r="Y29" s="14" t="s">
        <v>39</v>
      </c>
      <c r="Z29" s="14">
        <v>6</v>
      </c>
      <c r="AA29" s="14">
        <v>6</v>
      </c>
      <c r="AB29" s="15" t="s">
        <v>135</v>
      </c>
    </row>
    <row r="30" spans="1:28" ht="15" thickBot="1" x14ac:dyDescent="0.35">
      <c r="A30" s="13"/>
      <c r="B30" s="7">
        <v>65</v>
      </c>
      <c r="C30" s="5">
        <v>290</v>
      </c>
      <c r="D30" s="5">
        <v>225</v>
      </c>
      <c r="E30" s="5">
        <v>33</v>
      </c>
      <c r="F30" s="5">
        <v>8</v>
      </c>
      <c r="G30" s="5" t="s">
        <v>68</v>
      </c>
      <c r="H30" s="5" t="s">
        <v>174</v>
      </c>
      <c r="I30" s="5" t="s">
        <v>39</v>
      </c>
      <c r="J30" s="5" t="s">
        <v>39</v>
      </c>
      <c r="K30" s="5" t="s">
        <v>39</v>
      </c>
      <c r="L30" s="5" t="s">
        <v>39</v>
      </c>
      <c r="M30" s="5">
        <v>64</v>
      </c>
      <c r="N30" s="5">
        <v>64</v>
      </c>
      <c r="O30" s="5" t="s">
        <v>39</v>
      </c>
      <c r="P30" s="5" t="s">
        <v>39</v>
      </c>
      <c r="Q30" s="5" t="s">
        <v>39</v>
      </c>
      <c r="R30" s="5" t="s">
        <v>39</v>
      </c>
      <c r="S30" s="5" t="s">
        <v>39</v>
      </c>
      <c r="T30" s="5">
        <v>135</v>
      </c>
      <c r="U30" s="5">
        <v>18</v>
      </c>
      <c r="V30" s="5">
        <v>158</v>
      </c>
      <c r="W30" s="5" t="s">
        <v>39</v>
      </c>
      <c r="X30" s="5">
        <v>158</v>
      </c>
      <c r="Y30" s="5" t="s">
        <v>39</v>
      </c>
      <c r="Z30" s="5">
        <v>6</v>
      </c>
      <c r="AA30" s="5">
        <v>6</v>
      </c>
      <c r="AB30" s="8" t="s">
        <v>167</v>
      </c>
    </row>
    <row r="31" spans="1:28" ht="15" thickBot="1" x14ac:dyDescent="0.35">
      <c r="A31" s="7"/>
      <c r="B31" s="13">
        <v>80</v>
      </c>
      <c r="C31" s="14">
        <v>305</v>
      </c>
      <c r="D31" s="14">
        <v>240</v>
      </c>
      <c r="E31" s="14">
        <v>33</v>
      </c>
      <c r="F31" s="14">
        <v>8</v>
      </c>
      <c r="G31" s="14" t="s">
        <v>68</v>
      </c>
      <c r="H31" s="14" t="s">
        <v>47</v>
      </c>
      <c r="I31" s="14" t="s">
        <v>39</v>
      </c>
      <c r="J31" s="14" t="s">
        <v>39</v>
      </c>
      <c r="K31" s="14" t="s">
        <v>39</v>
      </c>
      <c r="L31" s="14" t="s">
        <v>39</v>
      </c>
      <c r="M31" s="14">
        <v>68</v>
      </c>
      <c r="N31" s="14">
        <v>68</v>
      </c>
      <c r="O31" s="14" t="s">
        <v>39</v>
      </c>
      <c r="P31" s="14" t="s">
        <v>39</v>
      </c>
      <c r="Q31" s="14" t="s">
        <v>39</v>
      </c>
      <c r="R31" s="14" t="s">
        <v>39</v>
      </c>
      <c r="S31" s="14" t="s">
        <v>39</v>
      </c>
      <c r="T31" s="14">
        <v>150</v>
      </c>
      <c r="U31" s="14">
        <v>20</v>
      </c>
      <c r="V31" s="14">
        <v>174</v>
      </c>
      <c r="W31" s="14" t="s">
        <v>39</v>
      </c>
      <c r="X31" s="14">
        <v>174</v>
      </c>
      <c r="Y31" s="14" t="s">
        <v>39</v>
      </c>
      <c r="Z31" s="14">
        <v>8</v>
      </c>
      <c r="AA31" s="14">
        <v>8</v>
      </c>
      <c r="AB31" s="15" t="s">
        <v>137</v>
      </c>
    </row>
    <row r="32" spans="1:28" ht="15" thickBot="1" x14ac:dyDescent="0.35">
      <c r="A32" s="13"/>
      <c r="B32" s="7">
        <v>100</v>
      </c>
      <c r="C32" s="5">
        <v>370</v>
      </c>
      <c r="D32" s="5">
        <v>295</v>
      </c>
      <c r="E32" s="5">
        <v>39</v>
      </c>
      <c r="F32" s="5">
        <v>8</v>
      </c>
      <c r="G32" s="5" t="s">
        <v>121</v>
      </c>
      <c r="H32" s="5" t="s">
        <v>49</v>
      </c>
      <c r="I32" s="5" t="s">
        <v>39</v>
      </c>
      <c r="J32" s="5" t="s">
        <v>39</v>
      </c>
      <c r="K32" s="5" t="s">
        <v>39</v>
      </c>
      <c r="L32" s="5" t="s">
        <v>39</v>
      </c>
      <c r="M32" s="5">
        <v>80</v>
      </c>
      <c r="N32" s="5">
        <v>80</v>
      </c>
      <c r="O32" s="5" t="s">
        <v>39</v>
      </c>
      <c r="P32" s="5" t="s">
        <v>39</v>
      </c>
      <c r="Q32" s="5" t="s">
        <v>39</v>
      </c>
      <c r="R32" s="5" t="s">
        <v>39</v>
      </c>
      <c r="S32" s="5" t="s">
        <v>39</v>
      </c>
      <c r="T32" s="5">
        <v>175</v>
      </c>
      <c r="U32" s="5">
        <v>25</v>
      </c>
      <c r="V32" s="5">
        <v>216</v>
      </c>
      <c r="W32" s="5" t="s">
        <v>39</v>
      </c>
      <c r="X32" s="5">
        <v>216</v>
      </c>
      <c r="Y32" s="5" t="s">
        <v>39</v>
      </c>
      <c r="Z32" s="5">
        <v>8</v>
      </c>
      <c r="AA32" s="5">
        <v>8</v>
      </c>
      <c r="AB32" s="8" t="s">
        <v>170</v>
      </c>
    </row>
    <row r="33" spans="1:28" ht="15" thickBot="1" x14ac:dyDescent="0.35">
      <c r="A33" s="7"/>
      <c r="B33" s="13">
        <v>125</v>
      </c>
      <c r="C33" s="14">
        <v>415</v>
      </c>
      <c r="D33" s="14">
        <v>340</v>
      </c>
      <c r="E33" s="14">
        <v>39</v>
      </c>
      <c r="F33" s="14">
        <v>12</v>
      </c>
      <c r="G33" s="14" t="s">
        <v>121</v>
      </c>
      <c r="H33" s="14" t="s">
        <v>186</v>
      </c>
      <c r="I33" s="14" t="s">
        <v>39</v>
      </c>
      <c r="J33" s="14" t="s">
        <v>39</v>
      </c>
      <c r="K33" s="14" t="s">
        <v>39</v>
      </c>
      <c r="L33" s="14" t="s">
        <v>39</v>
      </c>
      <c r="M33" s="14">
        <v>92</v>
      </c>
      <c r="N33" s="14">
        <v>92</v>
      </c>
      <c r="O33" s="14" t="s">
        <v>39</v>
      </c>
      <c r="P33" s="14" t="s">
        <v>39</v>
      </c>
      <c r="Q33" s="14" t="s">
        <v>39</v>
      </c>
      <c r="R33" s="14" t="s">
        <v>39</v>
      </c>
      <c r="S33" s="14" t="s">
        <v>39</v>
      </c>
      <c r="T33" s="14">
        <v>200</v>
      </c>
      <c r="U33" s="14">
        <v>30</v>
      </c>
      <c r="V33" s="14">
        <v>258</v>
      </c>
      <c r="W33" s="14" t="s">
        <v>39</v>
      </c>
      <c r="X33" s="14">
        <v>259</v>
      </c>
      <c r="Y33" s="14" t="s">
        <v>39</v>
      </c>
      <c r="Z33" s="14">
        <v>8</v>
      </c>
      <c r="AA33" s="14">
        <v>10</v>
      </c>
      <c r="AB33" s="15" t="s">
        <v>187</v>
      </c>
    </row>
    <row r="34" spans="1:28" ht="15" thickBot="1" x14ac:dyDescent="0.35">
      <c r="A34" s="13"/>
      <c r="B34" s="7">
        <v>150</v>
      </c>
      <c r="C34" s="5">
        <v>475</v>
      </c>
      <c r="D34" s="5">
        <v>390</v>
      </c>
      <c r="E34" s="5">
        <v>42</v>
      </c>
      <c r="F34" s="5">
        <v>12</v>
      </c>
      <c r="G34" s="5" t="s">
        <v>122</v>
      </c>
      <c r="H34" s="5" t="s">
        <v>55</v>
      </c>
      <c r="I34" s="5" t="s">
        <v>39</v>
      </c>
      <c r="J34" s="5" t="s">
        <v>39</v>
      </c>
      <c r="K34" s="5" t="s">
        <v>39</v>
      </c>
      <c r="L34" s="5" t="s">
        <v>39</v>
      </c>
      <c r="M34" s="5">
        <v>105</v>
      </c>
      <c r="N34" s="5">
        <v>105</v>
      </c>
      <c r="O34" s="5" t="s">
        <v>39</v>
      </c>
      <c r="P34" s="5" t="s">
        <v>39</v>
      </c>
      <c r="Q34" s="5" t="s">
        <v>39</v>
      </c>
      <c r="R34" s="5" t="s">
        <v>39</v>
      </c>
      <c r="S34" s="5" t="s">
        <v>39</v>
      </c>
      <c r="T34" s="5">
        <v>225</v>
      </c>
      <c r="U34" s="5">
        <v>35</v>
      </c>
      <c r="V34" s="5">
        <v>302</v>
      </c>
      <c r="W34" s="5" t="s">
        <v>39</v>
      </c>
      <c r="X34" s="5">
        <v>302</v>
      </c>
      <c r="Y34" s="5" t="s">
        <v>39</v>
      </c>
      <c r="Z34" s="5">
        <v>10</v>
      </c>
      <c r="AA34" s="5">
        <v>10</v>
      </c>
      <c r="AB34" s="8" t="s">
        <v>189</v>
      </c>
    </row>
    <row r="35" spans="1:28" ht="15" thickBot="1" x14ac:dyDescent="0.35">
      <c r="A35" s="7"/>
      <c r="B35" s="68">
        <v>200</v>
      </c>
      <c r="C35" s="69">
        <v>585</v>
      </c>
      <c r="D35" s="69">
        <v>490</v>
      </c>
      <c r="E35" s="69">
        <v>48</v>
      </c>
      <c r="F35" s="69">
        <v>16</v>
      </c>
      <c r="G35" s="69" t="s">
        <v>123</v>
      </c>
      <c r="H35" s="69" t="s">
        <v>168</v>
      </c>
      <c r="I35" s="14" t="s">
        <v>39</v>
      </c>
      <c r="J35" s="14" t="s">
        <v>39</v>
      </c>
      <c r="K35" s="14" t="s">
        <v>39</v>
      </c>
      <c r="L35" s="14" t="s">
        <v>39</v>
      </c>
      <c r="M35" s="69">
        <v>130</v>
      </c>
      <c r="N35" s="69">
        <v>130</v>
      </c>
      <c r="O35" s="14" t="s">
        <v>39</v>
      </c>
      <c r="P35" s="14" t="s">
        <v>39</v>
      </c>
      <c r="Q35" s="14" t="s">
        <v>39</v>
      </c>
      <c r="R35" s="14" t="s">
        <v>39</v>
      </c>
      <c r="S35" s="14" t="s">
        <v>39</v>
      </c>
      <c r="T35" s="69">
        <v>280</v>
      </c>
      <c r="U35" s="69">
        <v>40</v>
      </c>
      <c r="V35" s="69">
        <v>388</v>
      </c>
      <c r="W35" s="14" t="s">
        <v>39</v>
      </c>
      <c r="X35" s="69">
        <v>388</v>
      </c>
      <c r="Y35" s="14" t="s">
        <v>39</v>
      </c>
      <c r="Z35" s="69">
        <v>10</v>
      </c>
      <c r="AA35" s="69">
        <v>10</v>
      </c>
      <c r="AB35" s="70" t="s">
        <v>188</v>
      </c>
    </row>
    <row r="36" spans="1:28" ht="15" thickBot="1" x14ac:dyDescent="0.35">
      <c r="A36" s="7"/>
      <c r="B36" s="7">
        <v>250</v>
      </c>
      <c r="C36" s="5" t="s">
        <v>39</v>
      </c>
      <c r="D36" s="5" t="s">
        <v>39</v>
      </c>
      <c r="E36" s="5" t="s">
        <v>39</v>
      </c>
      <c r="F36" s="5" t="s">
        <v>39</v>
      </c>
      <c r="G36" s="5" t="s">
        <v>39</v>
      </c>
      <c r="H36" s="5" t="s">
        <v>39</v>
      </c>
      <c r="I36" s="5" t="s">
        <v>39</v>
      </c>
      <c r="J36" s="5" t="s">
        <v>39</v>
      </c>
      <c r="K36" s="5" t="s">
        <v>39</v>
      </c>
      <c r="L36" s="5" t="s">
        <v>39</v>
      </c>
      <c r="M36" s="5" t="s">
        <v>39</v>
      </c>
      <c r="N36" s="5" t="s">
        <v>39</v>
      </c>
      <c r="O36" s="5" t="s">
        <v>39</v>
      </c>
      <c r="P36" s="5" t="s">
        <v>39</v>
      </c>
      <c r="Q36" s="5" t="s">
        <v>39</v>
      </c>
      <c r="R36" s="5" t="s">
        <v>39</v>
      </c>
      <c r="S36" s="5" t="s">
        <v>39</v>
      </c>
      <c r="T36" s="5" t="s">
        <v>39</v>
      </c>
      <c r="U36" s="5" t="s">
        <v>39</v>
      </c>
      <c r="V36" s="5" t="s">
        <v>39</v>
      </c>
      <c r="W36" s="5" t="s">
        <v>39</v>
      </c>
      <c r="X36" s="5" t="s">
        <v>39</v>
      </c>
      <c r="Y36" s="5" t="s">
        <v>39</v>
      </c>
      <c r="Z36" s="5" t="s">
        <v>39</v>
      </c>
      <c r="AA36" s="5" t="s">
        <v>39</v>
      </c>
      <c r="AB36" s="5" t="s">
        <v>39</v>
      </c>
    </row>
    <row r="37" spans="1:28" ht="15" thickBot="1" x14ac:dyDescent="0.35">
      <c r="A37" s="13"/>
      <c r="B37" s="14">
        <v>300</v>
      </c>
      <c r="C37" s="72" t="s">
        <v>39</v>
      </c>
      <c r="D37" s="72" t="s">
        <v>39</v>
      </c>
      <c r="E37" s="72" t="s">
        <v>39</v>
      </c>
      <c r="F37" s="72" t="s">
        <v>39</v>
      </c>
      <c r="G37" s="72" t="s">
        <v>39</v>
      </c>
      <c r="H37" s="72" t="s">
        <v>39</v>
      </c>
      <c r="I37" s="14" t="s">
        <v>39</v>
      </c>
      <c r="J37" s="14" t="s">
        <v>39</v>
      </c>
      <c r="K37" s="14" t="s">
        <v>39</v>
      </c>
      <c r="L37" s="14" t="s">
        <v>39</v>
      </c>
      <c r="M37" s="72" t="s">
        <v>39</v>
      </c>
      <c r="N37" s="72" t="s">
        <v>39</v>
      </c>
      <c r="O37" s="14" t="s">
        <v>39</v>
      </c>
      <c r="P37" s="14" t="s">
        <v>39</v>
      </c>
      <c r="Q37" s="14" t="s">
        <v>39</v>
      </c>
      <c r="R37" s="14" t="s">
        <v>39</v>
      </c>
      <c r="S37" s="14" t="s">
        <v>39</v>
      </c>
      <c r="T37" s="72" t="s">
        <v>39</v>
      </c>
      <c r="U37" s="72" t="s">
        <v>39</v>
      </c>
      <c r="V37" s="72" t="s">
        <v>39</v>
      </c>
      <c r="W37" s="14" t="s">
        <v>39</v>
      </c>
      <c r="X37" s="72" t="s">
        <v>39</v>
      </c>
      <c r="Y37" s="14" t="s">
        <v>39</v>
      </c>
      <c r="Z37" s="72" t="s">
        <v>39</v>
      </c>
      <c r="AA37" s="72" t="s">
        <v>39</v>
      </c>
      <c r="AB37" s="72" t="s">
        <v>39</v>
      </c>
    </row>
    <row r="38" spans="1:28" ht="15" thickBot="1" x14ac:dyDescent="0.35">
      <c r="A38" s="7"/>
      <c r="B38" s="7">
        <v>350</v>
      </c>
      <c r="C38" s="5" t="s">
        <v>39</v>
      </c>
      <c r="D38" s="5" t="s">
        <v>39</v>
      </c>
      <c r="E38" s="5" t="s">
        <v>39</v>
      </c>
      <c r="F38" s="5" t="s">
        <v>39</v>
      </c>
      <c r="G38" s="5" t="s">
        <v>39</v>
      </c>
      <c r="H38" s="5" t="s">
        <v>39</v>
      </c>
      <c r="I38" s="5" t="s">
        <v>39</v>
      </c>
      <c r="J38" s="5" t="s">
        <v>39</v>
      </c>
      <c r="K38" s="5" t="s">
        <v>39</v>
      </c>
      <c r="L38" s="5" t="s">
        <v>39</v>
      </c>
      <c r="M38" s="5" t="s">
        <v>39</v>
      </c>
      <c r="N38" s="5" t="s">
        <v>39</v>
      </c>
      <c r="O38" s="5" t="s">
        <v>39</v>
      </c>
      <c r="P38" s="5" t="s">
        <v>39</v>
      </c>
      <c r="Q38" s="5" t="s">
        <v>39</v>
      </c>
      <c r="R38" s="5" t="s">
        <v>39</v>
      </c>
      <c r="S38" s="5" t="s">
        <v>39</v>
      </c>
      <c r="T38" s="5" t="s">
        <v>39</v>
      </c>
      <c r="U38" s="5" t="s">
        <v>39</v>
      </c>
      <c r="V38" s="5" t="s">
        <v>39</v>
      </c>
      <c r="W38" s="5" t="s">
        <v>39</v>
      </c>
      <c r="X38" s="5" t="s">
        <v>39</v>
      </c>
      <c r="Y38" s="5" t="s">
        <v>39</v>
      </c>
      <c r="Z38" s="5" t="s">
        <v>39</v>
      </c>
      <c r="AA38" s="5" t="s">
        <v>39</v>
      </c>
      <c r="AB38" s="5" t="s">
        <v>39</v>
      </c>
    </row>
    <row r="39" spans="1:28" ht="15" thickBot="1" x14ac:dyDescent="0.35">
      <c r="A39" s="14"/>
      <c r="B39" s="13">
        <v>400</v>
      </c>
      <c r="C39" s="72" t="s">
        <v>39</v>
      </c>
      <c r="D39" s="72" t="s">
        <v>39</v>
      </c>
      <c r="E39" s="72" t="s">
        <v>39</v>
      </c>
      <c r="F39" s="72" t="s">
        <v>39</v>
      </c>
      <c r="G39" s="72" t="s">
        <v>39</v>
      </c>
      <c r="H39" s="72" t="s">
        <v>39</v>
      </c>
      <c r="I39" s="72" t="s">
        <v>39</v>
      </c>
      <c r="J39" s="72" t="s">
        <v>39</v>
      </c>
      <c r="K39" s="72" t="s">
        <v>39</v>
      </c>
      <c r="L39" s="72" t="s">
        <v>39</v>
      </c>
      <c r="M39" s="72" t="s">
        <v>39</v>
      </c>
      <c r="N39" s="72" t="s">
        <v>39</v>
      </c>
      <c r="O39" s="72" t="s">
        <v>39</v>
      </c>
      <c r="P39" s="72" t="s">
        <v>39</v>
      </c>
      <c r="Q39" s="72" t="s">
        <v>39</v>
      </c>
      <c r="R39" s="72" t="s">
        <v>39</v>
      </c>
      <c r="S39" s="72" t="s">
        <v>39</v>
      </c>
      <c r="T39" s="72" t="s">
        <v>39</v>
      </c>
      <c r="U39" s="72" t="s">
        <v>39</v>
      </c>
      <c r="V39" s="72" t="s">
        <v>39</v>
      </c>
      <c r="W39" s="72" t="s">
        <v>39</v>
      </c>
      <c r="X39" s="72" t="s">
        <v>39</v>
      </c>
      <c r="Y39" s="72" t="s">
        <v>39</v>
      </c>
      <c r="Z39" s="72" t="s">
        <v>39</v>
      </c>
      <c r="AA39" s="72" t="s">
        <v>39</v>
      </c>
      <c r="AB39" s="72" t="s">
        <v>39</v>
      </c>
    </row>
    <row r="40" spans="1:28" ht="15" thickBot="1" x14ac:dyDescent="0.35">
      <c r="A40" s="7"/>
      <c r="B40" s="68">
        <v>450</v>
      </c>
      <c r="C40" s="5" t="s">
        <v>39</v>
      </c>
      <c r="D40" s="5" t="s">
        <v>39</v>
      </c>
      <c r="E40" s="5" t="s">
        <v>39</v>
      </c>
      <c r="F40" s="5" t="s">
        <v>39</v>
      </c>
      <c r="G40" s="5" t="s">
        <v>39</v>
      </c>
      <c r="H40" s="5" t="s">
        <v>39</v>
      </c>
      <c r="I40" s="5" t="s">
        <v>39</v>
      </c>
      <c r="J40" s="5" t="s">
        <v>39</v>
      </c>
      <c r="K40" s="5" t="s">
        <v>39</v>
      </c>
      <c r="L40" s="5" t="s">
        <v>39</v>
      </c>
      <c r="M40" s="5" t="s">
        <v>39</v>
      </c>
      <c r="N40" s="5" t="s">
        <v>39</v>
      </c>
      <c r="O40" s="5" t="s">
        <v>39</v>
      </c>
      <c r="P40" s="5" t="s">
        <v>39</v>
      </c>
      <c r="Q40" s="5" t="s">
        <v>39</v>
      </c>
      <c r="R40" s="5" t="s">
        <v>39</v>
      </c>
      <c r="S40" s="5" t="s">
        <v>39</v>
      </c>
      <c r="T40" s="5" t="s">
        <v>39</v>
      </c>
      <c r="U40" s="5" t="s">
        <v>39</v>
      </c>
      <c r="V40" s="5" t="s">
        <v>39</v>
      </c>
      <c r="W40" s="5" t="s">
        <v>39</v>
      </c>
      <c r="X40" s="5" t="s">
        <v>39</v>
      </c>
      <c r="Y40" s="5" t="s">
        <v>39</v>
      </c>
      <c r="Z40" s="5" t="s">
        <v>39</v>
      </c>
      <c r="AA40" s="5" t="s">
        <v>39</v>
      </c>
      <c r="AB40" s="5" t="s">
        <v>39</v>
      </c>
    </row>
    <row r="41" spans="1:28" ht="15" thickBot="1" x14ac:dyDescent="0.35">
      <c r="A41" s="13"/>
      <c r="B41" s="9">
        <v>500</v>
      </c>
      <c r="C41" s="72" t="s">
        <v>39</v>
      </c>
      <c r="D41" s="72" t="s">
        <v>39</v>
      </c>
      <c r="E41" s="72" t="s">
        <v>39</v>
      </c>
      <c r="F41" s="72" t="s">
        <v>39</v>
      </c>
      <c r="G41" s="72" t="s">
        <v>39</v>
      </c>
      <c r="H41" s="72" t="s">
        <v>39</v>
      </c>
      <c r="I41" s="72" t="s">
        <v>39</v>
      </c>
      <c r="J41" s="72" t="s">
        <v>39</v>
      </c>
      <c r="K41" s="72" t="s">
        <v>39</v>
      </c>
      <c r="L41" s="72" t="s">
        <v>39</v>
      </c>
      <c r="M41" s="72" t="s">
        <v>39</v>
      </c>
      <c r="N41" s="72" t="s">
        <v>39</v>
      </c>
      <c r="O41" s="72" t="s">
        <v>39</v>
      </c>
      <c r="P41" s="72" t="s">
        <v>39</v>
      </c>
      <c r="Q41" s="72" t="s">
        <v>39</v>
      </c>
      <c r="R41" s="72" t="s">
        <v>39</v>
      </c>
      <c r="S41" s="72" t="s">
        <v>39</v>
      </c>
      <c r="T41" s="72" t="s">
        <v>39</v>
      </c>
      <c r="U41" s="72" t="s">
        <v>39</v>
      </c>
      <c r="V41" s="72" t="s">
        <v>39</v>
      </c>
      <c r="W41" s="72" t="s">
        <v>39</v>
      </c>
      <c r="X41" s="72" t="s">
        <v>39</v>
      </c>
      <c r="Y41" s="72" t="s">
        <v>39</v>
      </c>
      <c r="Z41" s="72" t="s">
        <v>39</v>
      </c>
      <c r="AA41" s="72" t="s">
        <v>39</v>
      </c>
      <c r="AB41" s="72" t="s">
        <v>39</v>
      </c>
    </row>
    <row r="42" spans="1:28" ht="15" thickBot="1" x14ac:dyDescent="0.35">
      <c r="A42" s="81"/>
      <c r="B42" s="68">
        <v>600</v>
      </c>
      <c r="C42" s="5" t="s">
        <v>39</v>
      </c>
      <c r="D42" s="5" t="s">
        <v>39</v>
      </c>
      <c r="E42" s="5" t="s">
        <v>39</v>
      </c>
      <c r="F42" s="5" t="s">
        <v>39</v>
      </c>
      <c r="G42" s="5" t="s">
        <v>39</v>
      </c>
      <c r="H42" s="5" t="s">
        <v>39</v>
      </c>
      <c r="I42" s="5" t="s">
        <v>39</v>
      </c>
      <c r="J42" s="5" t="s">
        <v>39</v>
      </c>
      <c r="K42" s="5" t="s">
        <v>39</v>
      </c>
      <c r="L42" s="5" t="s">
        <v>39</v>
      </c>
      <c r="M42" s="5" t="s">
        <v>39</v>
      </c>
      <c r="N42" s="5" t="s">
        <v>39</v>
      </c>
      <c r="O42" s="5" t="s">
        <v>39</v>
      </c>
      <c r="P42" s="5" t="s">
        <v>39</v>
      </c>
      <c r="Q42" s="5" t="s">
        <v>39</v>
      </c>
      <c r="R42" s="5" t="s">
        <v>39</v>
      </c>
      <c r="S42" s="5" t="s">
        <v>39</v>
      </c>
      <c r="T42" s="5" t="s">
        <v>39</v>
      </c>
      <c r="U42" s="5" t="s">
        <v>39</v>
      </c>
      <c r="V42" s="5" t="s">
        <v>39</v>
      </c>
      <c r="W42" s="5" t="s">
        <v>39</v>
      </c>
      <c r="X42" s="5" t="s">
        <v>39</v>
      </c>
      <c r="Y42" s="5" t="s">
        <v>39</v>
      </c>
      <c r="Z42" s="5" t="s">
        <v>39</v>
      </c>
      <c r="AA42" s="5" t="s">
        <v>39</v>
      </c>
      <c r="AB42" s="5" t="s">
        <v>39</v>
      </c>
    </row>
    <row r="44" spans="1:28" x14ac:dyDescent="0.3">
      <c r="B44" s="80" t="s">
        <v>129</v>
      </c>
    </row>
  </sheetData>
  <mergeCells count="26">
    <mergeCell ref="V15:X15"/>
    <mergeCell ref="F16:G16"/>
    <mergeCell ref="V16:X16"/>
    <mergeCell ref="C18:AB18"/>
    <mergeCell ref="B13:D13"/>
    <mergeCell ref="E13:G13"/>
    <mergeCell ref="H13:J13"/>
    <mergeCell ref="B15:B22"/>
    <mergeCell ref="C15:G15"/>
    <mergeCell ref="I15:K16"/>
    <mergeCell ref="C19:G22"/>
    <mergeCell ref="J19:J22"/>
    <mergeCell ref="K19:K22"/>
    <mergeCell ref="O19:O22"/>
    <mergeCell ref="R19:R22"/>
    <mergeCell ref="L15:O16"/>
    <mergeCell ref="S15:U16"/>
    <mergeCell ref="B12:D12"/>
    <mergeCell ref="E12:G12"/>
    <mergeCell ref="H12:J12"/>
    <mergeCell ref="K12:M12"/>
    <mergeCell ref="B1:F1"/>
    <mergeCell ref="B11:D11"/>
    <mergeCell ref="E11:G11"/>
    <mergeCell ref="H11:J11"/>
    <mergeCell ref="K11:M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topLeftCell="A16" zoomScale="70" zoomScaleNormal="70" workbookViewId="0">
      <selection activeCell="AA17" sqref="AA17"/>
    </sheetView>
  </sheetViews>
  <sheetFormatPr defaultRowHeight="14.4" x14ac:dyDescent="0.3"/>
  <cols>
    <col min="26" max="27" width="10" bestFit="1" customWidth="1"/>
  </cols>
  <sheetData>
    <row r="1" spans="2:28" ht="42" customHeight="1" x14ac:dyDescent="0.3">
      <c r="B1" s="97" t="s">
        <v>117</v>
      </c>
      <c r="C1" s="97"/>
      <c r="D1" s="97"/>
      <c r="E1" s="97"/>
      <c r="F1" s="97"/>
    </row>
    <row r="2" spans="2:28" ht="42" customHeight="1" x14ac:dyDescent="0.3"/>
    <row r="3" spans="2:28" ht="42" customHeight="1" x14ac:dyDescent="0.3"/>
    <row r="4" spans="2:28" ht="42" customHeight="1" x14ac:dyDescent="0.3"/>
    <row r="5" spans="2:28" ht="42" customHeight="1" x14ac:dyDescent="0.3"/>
    <row r="6" spans="2:28" ht="42" customHeight="1" x14ac:dyDescent="0.3"/>
    <row r="7" spans="2:28" ht="42" customHeight="1" x14ac:dyDescent="0.3"/>
    <row r="8" spans="2:28" ht="42" customHeight="1" x14ac:dyDescent="0.3"/>
    <row r="9" spans="2:28" ht="42" customHeight="1" x14ac:dyDescent="0.3"/>
    <row r="10" spans="2:28" x14ac:dyDescent="0.3">
      <c r="B10" s="57" t="s">
        <v>74</v>
      </c>
      <c r="C10" s="57"/>
      <c r="D10" s="57"/>
      <c r="E10" s="57"/>
      <c r="F10" s="58"/>
      <c r="G10" s="58"/>
      <c r="H10" s="59"/>
      <c r="I10" s="59"/>
      <c r="J10" s="59"/>
      <c r="K10" s="59"/>
      <c r="L10" s="59"/>
      <c r="M10" s="59"/>
    </row>
    <row r="11" spans="2:28" x14ac:dyDescent="0.3">
      <c r="B11" s="91" t="s">
        <v>75</v>
      </c>
      <c r="C11" s="91"/>
      <c r="D11" s="91"/>
      <c r="E11" s="91" t="s">
        <v>81</v>
      </c>
      <c r="F11" s="91"/>
      <c r="G11" s="91"/>
      <c r="H11" s="91" t="s">
        <v>76</v>
      </c>
      <c r="I11" s="91"/>
      <c r="J11" s="91"/>
      <c r="K11" s="91" t="s">
        <v>82</v>
      </c>
      <c r="L11" s="91"/>
      <c r="M11" s="91"/>
      <c r="N11" s="56"/>
      <c r="O11" s="56"/>
    </row>
    <row r="12" spans="2:28" x14ac:dyDescent="0.3">
      <c r="B12" s="91" t="s">
        <v>77</v>
      </c>
      <c r="C12" s="91"/>
      <c r="D12" s="91"/>
      <c r="E12" s="91" t="s">
        <v>83</v>
      </c>
      <c r="F12" s="91"/>
      <c r="G12" s="91"/>
      <c r="H12" s="91" t="s">
        <v>78</v>
      </c>
      <c r="I12" s="91"/>
      <c r="J12" s="91"/>
      <c r="K12" s="91" t="s">
        <v>84</v>
      </c>
      <c r="L12" s="91"/>
      <c r="M12" s="91"/>
      <c r="N12" s="56"/>
      <c r="O12" s="56"/>
    </row>
    <row r="13" spans="2:28" x14ac:dyDescent="0.3">
      <c r="B13" s="91" t="s">
        <v>79</v>
      </c>
      <c r="C13" s="91"/>
      <c r="D13" s="91"/>
      <c r="E13" s="91" t="s">
        <v>85</v>
      </c>
      <c r="F13" s="91"/>
      <c r="G13" s="91"/>
      <c r="H13" s="91" t="s">
        <v>80</v>
      </c>
      <c r="I13" s="91"/>
      <c r="J13" s="91"/>
      <c r="K13" s="37"/>
      <c r="L13" s="37"/>
      <c r="M13" s="16"/>
      <c r="N13" s="56"/>
      <c r="O13" s="56"/>
      <c r="Z13" t="s">
        <v>191</v>
      </c>
      <c r="AA13" t="s">
        <v>194</v>
      </c>
    </row>
    <row r="14" spans="2:28" x14ac:dyDescent="0.3">
      <c r="Z14" t="s">
        <v>192</v>
      </c>
      <c r="AA14" t="s">
        <v>193</v>
      </c>
    </row>
    <row r="15" spans="2:28" ht="15" thickBot="1" x14ac:dyDescent="0.35">
      <c r="B15" s="95" t="s">
        <v>0</v>
      </c>
      <c r="C15" s="98" t="s">
        <v>1</v>
      </c>
      <c r="D15" s="99"/>
      <c r="E15" s="99"/>
      <c r="F15" s="99"/>
      <c r="G15" s="96"/>
      <c r="H15" s="26"/>
      <c r="I15" s="100" t="s">
        <v>3</v>
      </c>
      <c r="J15" s="101"/>
      <c r="K15" s="95"/>
      <c r="L15" s="100" t="s">
        <v>4</v>
      </c>
      <c r="M15" s="101"/>
      <c r="N15" s="101"/>
      <c r="O15" s="95"/>
      <c r="P15" s="26"/>
      <c r="Q15" s="26"/>
      <c r="R15" s="26"/>
      <c r="S15" s="100" t="s">
        <v>8</v>
      </c>
      <c r="T15" s="101"/>
      <c r="U15" s="95"/>
      <c r="V15" s="100" t="s">
        <v>9</v>
      </c>
      <c r="W15" s="101"/>
      <c r="X15" s="95"/>
      <c r="Y15" s="26"/>
      <c r="Z15" s="26"/>
      <c r="AA15" s="26"/>
      <c r="AB15" s="26"/>
    </row>
    <row r="16" spans="2:28" ht="15" thickBot="1" x14ac:dyDescent="0.35">
      <c r="B16" s="95"/>
      <c r="C16" s="26"/>
      <c r="D16" s="26"/>
      <c r="E16" s="26"/>
      <c r="F16" s="102" t="s">
        <v>16</v>
      </c>
      <c r="G16" s="103"/>
      <c r="H16" s="26"/>
      <c r="I16" s="98"/>
      <c r="J16" s="99"/>
      <c r="K16" s="96"/>
      <c r="L16" s="98"/>
      <c r="M16" s="99"/>
      <c r="N16" s="99"/>
      <c r="O16" s="96"/>
      <c r="P16" s="25"/>
      <c r="Q16" s="25"/>
      <c r="R16" s="25"/>
      <c r="S16" s="98"/>
      <c r="T16" s="99"/>
      <c r="U16" s="96"/>
      <c r="V16" s="98" t="s">
        <v>10</v>
      </c>
      <c r="W16" s="99"/>
      <c r="X16" s="96"/>
      <c r="Y16" s="25"/>
      <c r="Z16" s="27"/>
      <c r="AA16" s="27"/>
      <c r="AB16" s="25"/>
    </row>
    <row r="17" spans="2:28" ht="15" thickBot="1" x14ac:dyDescent="0.35">
      <c r="B17" s="95"/>
      <c r="C17" s="38" t="s">
        <v>13</v>
      </c>
      <c r="D17" s="38" t="s">
        <v>14</v>
      </c>
      <c r="E17" s="38" t="s">
        <v>15</v>
      </c>
      <c r="F17" s="2" t="s">
        <v>17</v>
      </c>
      <c r="G17" s="2" t="s">
        <v>18</v>
      </c>
      <c r="H17" s="28" t="s">
        <v>2</v>
      </c>
      <c r="I17" s="2" t="s">
        <v>19</v>
      </c>
      <c r="J17" s="2" t="s">
        <v>20</v>
      </c>
      <c r="K17" s="2" t="s">
        <v>21</v>
      </c>
      <c r="L17" s="2" t="s">
        <v>22</v>
      </c>
      <c r="M17" s="2" t="s">
        <v>23</v>
      </c>
      <c r="N17" s="2" t="s">
        <v>24</v>
      </c>
      <c r="O17" s="2" t="s">
        <v>25</v>
      </c>
      <c r="P17" s="39" t="s">
        <v>5</v>
      </c>
      <c r="Q17" s="39" t="s">
        <v>6</v>
      </c>
      <c r="R17" s="39" t="s">
        <v>7</v>
      </c>
      <c r="S17" s="2" t="s">
        <v>26</v>
      </c>
      <c r="T17" s="2" t="s">
        <v>27</v>
      </c>
      <c r="U17" s="2" t="s">
        <v>28</v>
      </c>
      <c r="V17" s="2" t="s">
        <v>29</v>
      </c>
      <c r="W17" s="2" t="s">
        <v>30</v>
      </c>
      <c r="X17" s="2" t="s">
        <v>31</v>
      </c>
      <c r="Y17" s="39" t="s">
        <v>11</v>
      </c>
      <c r="Z17" s="49" t="s">
        <v>190</v>
      </c>
      <c r="AA17" s="51" t="s">
        <v>196</v>
      </c>
      <c r="AB17" s="51" t="s">
        <v>12</v>
      </c>
    </row>
    <row r="18" spans="2:28" ht="15" thickBot="1" x14ac:dyDescent="0.35">
      <c r="B18" s="95"/>
      <c r="C18" s="102" t="s">
        <v>32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</row>
    <row r="19" spans="2:28" x14ac:dyDescent="0.3">
      <c r="B19" s="95"/>
      <c r="C19" s="105" t="s">
        <v>33</v>
      </c>
      <c r="D19" s="106"/>
      <c r="E19" s="106"/>
      <c r="F19" s="106"/>
      <c r="G19" s="107"/>
      <c r="H19" s="38">
        <v>11</v>
      </c>
      <c r="I19" s="38">
        <v>1</v>
      </c>
      <c r="J19" s="92">
        <v>2</v>
      </c>
      <c r="K19" s="92">
        <v>4</v>
      </c>
      <c r="L19" s="38">
        <v>1</v>
      </c>
      <c r="M19" s="38">
        <v>11</v>
      </c>
      <c r="N19" s="92">
        <v>21</v>
      </c>
      <c r="O19" s="92">
        <v>5</v>
      </c>
      <c r="P19" s="38">
        <v>2</v>
      </c>
      <c r="Q19" s="38">
        <v>32</v>
      </c>
      <c r="R19" s="92">
        <v>5</v>
      </c>
      <c r="S19" s="38">
        <v>12</v>
      </c>
      <c r="T19" s="38">
        <v>11</v>
      </c>
      <c r="U19" s="38">
        <v>11</v>
      </c>
      <c r="V19" s="38">
        <v>11</v>
      </c>
      <c r="W19" s="38">
        <v>12</v>
      </c>
      <c r="X19" s="92">
        <v>21</v>
      </c>
      <c r="Y19" s="38">
        <v>11</v>
      </c>
      <c r="Z19" s="53"/>
      <c r="AA19" s="53"/>
      <c r="AB19" s="50">
        <v>11</v>
      </c>
    </row>
    <row r="20" spans="2:28" x14ac:dyDescent="0.3">
      <c r="B20" s="95"/>
      <c r="C20" s="100"/>
      <c r="D20" s="101"/>
      <c r="E20" s="101"/>
      <c r="F20" s="101"/>
      <c r="G20" s="95"/>
      <c r="H20" s="39" t="s">
        <v>34</v>
      </c>
      <c r="I20" s="39">
        <v>12</v>
      </c>
      <c r="J20" s="93"/>
      <c r="K20" s="93"/>
      <c r="L20" s="39">
        <v>2</v>
      </c>
      <c r="M20" s="39">
        <v>12</v>
      </c>
      <c r="N20" s="93"/>
      <c r="O20" s="93"/>
      <c r="P20" s="39">
        <v>4</v>
      </c>
      <c r="Q20" s="39">
        <v>34</v>
      </c>
      <c r="R20" s="93"/>
      <c r="S20" s="39">
        <v>13</v>
      </c>
      <c r="T20" s="39">
        <v>34</v>
      </c>
      <c r="U20" s="39">
        <v>34</v>
      </c>
      <c r="V20" s="39">
        <v>34</v>
      </c>
      <c r="W20" s="39">
        <v>13</v>
      </c>
      <c r="X20" s="93"/>
      <c r="Y20" s="39">
        <v>12</v>
      </c>
      <c r="Z20" s="49"/>
      <c r="AA20" s="49"/>
      <c r="AB20" s="51">
        <v>12</v>
      </c>
    </row>
    <row r="21" spans="2:28" x14ac:dyDescent="0.3">
      <c r="B21" s="95"/>
      <c r="C21" s="100"/>
      <c r="D21" s="101"/>
      <c r="E21" s="101"/>
      <c r="F21" s="101"/>
      <c r="G21" s="95"/>
      <c r="H21" s="39">
        <v>34</v>
      </c>
      <c r="I21" s="39">
        <v>32</v>
      </c>
      <c r="J21" s="93"/>
      <c r="K21" s="93"/>
      <c r="L21" s="39">
        <v>4</v>
      </c>
      <c r="M21" s="39">
        <v>13</v>
      </c>
      <c r="N21" s="93"/>
      <c r="O21" s="93"/>
      <c r="P21" s="39"/>
      <c r="Q21" s="39"/>
      <c r="R21" s="93"/>
      <c r="S21" s="39"/>
      <c r="T21" s="39"/>
      <c r="U21" s="39"/>
      <c r="V21" s="39"/>
      <c r="W21" s="39"/>
      <c r="X21" s="93"/>
      <c r="Y21" s="39">
        <v>13</v>
      </c>
      <c r="Z21" s="49"/>
      <c r="AA21" s="49"/>
      <c r="AB21" s="51">
        <v>13</v>
      </c>
    </row>
    <row r="22" spans="2:28" ht="15" thickBot="1" x14ac:dyDescent="0.35">
      <c r="B22" s="96"/>
      <c r="C22" s="98"/>
      <c r="D22" s="99"/>
      <c r="E22" s="99"/>
      <c r="F22" s="99"/>
      <c r="G22" s="96"/>
      <c r="H22" s="40"/>
      <c r="I22" s="40"/>
      <c r="J22" s="94"/>
      <c r="K22" s="94"/>
      <c r="L22" s="40"/>
      <c r="M22" s="40"/>
      <c r="N22" s="94"/>
      <c r="O22" s="94"/>
      <c r="P22" s="40"/>
      <c r="Q22" s="40"/>
      <c r="R22" s="94"/>
      <c r="S22" s="40"/>
      <c r="T22" s="40"/>
      <c r="U22" s="40"/>
      <c r="V22" s="40"/>
      <c r="W22" s="40"/>
      <c r="X22" s="94"/>
      <c r="Y22" s="40">
        <v>21</v>
      </c>
      <c r="Z22" s="48"/>
      <c r="AA22" s="48"/>
      <c r="AB22" s="52">
        <v>21</v>
      </c>
    </row>
    <row r="23" spans="2:28" ht="15" thickBot="1" x14ac:dyDescent="0.35">
      <c r="B23" s="14">
        <v>10</v>
      </c>
      <c r="C23" s="82" t="s">
        <v>35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4"/>
    </row>
    <row r="24" spans="2:28" ht="15" thickBot="1" x14ac:dyDescent="0.35">
      <c r="B24" s="5">
        <v>15</v>
      </c>
      <c r="C24" s="85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7"/>
    </row>
    <row r="25" spans="2:28" ht="15" thickBot="1" x14ac:dyDescent="0.35">
      <c r="B25" s="14">
        <v>20</v>
      </c>
      <c r="C25" s="85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7"/>
    </row>
    <row r="26" spans="2:28" ht="15" thickBot="1" x14ac:dyDescent="0.35">
      <c r="B26" s="5">
        <v>25</v>
      </c>
      <c r="C26" s="85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7"/>
    </row>
    <row r="27" spans="2:28" ht="15" thickBot="1" x14ac:dyDescent="0.35">
      <c r="B27" s="14">
        <v>32</v>
      </c>
      <c r="C27" s="85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7"/>
    </row>
    <row r="28" spans="2:28" ht="15" thickBot="1" x14ac:dyDescent="0.35">
      <c r="B28" s="5">
        <v>40</v>
      </c>
      <c r="C28" s="88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90"/>
    </row>
    <row r="29" spans="2:28" ht="15" thickBot="1" x14ac:dyDescent="0.35">
      <c r="B29" s="14">
        <v>50</v>
      </c>
      <c r="C29" s="82" t="s">
        <v>118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4"/>
    </row>
    <row r="30" spans="2:28" ht="15" thickBot="1" x14ac:dyDescent="0.35">
      <c r="B30" s="5">
        <v>65</v>
      </c>
      <c r="C30" s="85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7"/>
    </row>
    <row r="31" spans="2:28" ht="15" thickBot="1" x14ac:dyDescent="0.35">
      <c r="B31" s="14">
        <v>80</v>
      </c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7"/>
    </row>
    <row r="32" spans="2:28" ht="15" thickBot="1" x14ac:dyDescent="0.35">
      <c r="B32" s="5">
        <v>100</v>
      </c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7"/>
    </row>
    <row r="33" spans="1:28" ht="15" thickBot="1" x14ac:dyDescent="0.35">
      <c r="B33" s="14">
        <v>125</v>
      </c>
      <c r="C33" s="85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7"/>
    </row>
    <row r="34" spans="1:28" ht="15" thickBot="1" x14ac:dyDescent="0.35">
      <c r="B34" s="5">
        <v>150</v>
      </c>
      <c r="C34" s="88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90"/>
    </row>
    <row r="35" spans="1:28" ht="15" thickBot="1" x14ac:dyDescent="0.35">
      <c r="B35" s="14">
        <v>200</v>
      </c>
      <c r="C35" s="14">
        <v>340</v>
      </c>
      <c r="D35" s="14">
        <v>295</v>
      </c>
      <c r="E35" s="14">
        <v>22</v>
      </c>
      <c r="F35" s="14">
        <v>8</v>
      </c>
      <c r="G35" s="14" t="s">
        <v>51</v>
      </c>
      <c r="H35" s="14" t="s">
        <v>55</v>
      </c>
      <c r="I35" s="14" t="s">
        <v>56</v>
      </c>
      <c r="J35" s="14">
        <v>226</v>
      </c>
      <c r="K35" s="14">
        <v>240</v>
      </c>
      <c r="L35" s="14">
        <v>24</v>
      </c>
      <c r="M35" s="14">
        <v>24</v>
      </c>
      <c r="N35" s="14">
        <v>24</v>
      </c>
      <c r="O35" s="14">
        <v>24</v>
      </c>
      <c r="P35" s="14">
        <v>6</v>
      </c>
      <c r="Q35" s="14">
        <v>20</v>
      </c>
      <c r="R35" s="14">
        <v>190</v>
      </c>
      <c r="S35" s="14">
        <v>44</v>
      </c>
      <c r="T35" s="14">
        <v>62</v>
      </c>
      <c r="U35" s="14">
        <v>16</v>
      </c>
      <c r="V35" s="14">
        <v>234</v>
      </c>
      <c r="W35" s="14">
        <v>246</v>
      </c>
      <c r="X35" s="14">
        <v>246</v>
      </c>
      <c r="Y35" s="14">
        <v>10</v>
      </c>
      <c r="Z35" s="14"/>
      <c r="AA35" s="14"/>
      <c r="AB35" s="14" t="s">
        <v>57</v>
      </c>
    </row>
    <row r="36" spans="1:28" ht="15" thickBot="1" x14ac:dyDescent="0.35">
      <c r="B36" s="5">
        <v>250</v>
      </c>
      <c r="C36" s="5">
        <v>395</v>
      </c>
      <c r="D36" s="5">
        <v>350</v>
      </c>
      <c r="E36" s="5">
        <v>22</v>
      </c>
      <c r="F36" s="5">
        <v>12</v>
      </c>
      <c r="G36" s="5" t="s">
        <v>51</v>
      </c>
      <c r="H36" s="5">
        <v>273</v>
      </c>
      <c r="I36" s="5" t="s">
        <v>59</v>
      </c>
      <c r="J36" s="5">
        <v>218</v>
      </c>
      <c r="K36" s="5">
        <v>294</v>
      </c>
      <c r="L36" s="5">
        <v>26</v>
      </c>
      <c r="M36" s="5">
        <v>26</v>
      </c>
      <c r="N36" s="5">
        <v>26</v>
      </c>
      <c r="O36" s="5">
        <v>26</v>
      </c>
      <c r="P36" s="5">
        <v>8</v>
      </c>
      <c r="Q36" s="5">
        <v>22</v>
      </c>
      <c r="R36" s="5">
        <v>235</v>
      </c>
      <c r="S36" s="5">
        <v>46</v>
      </c>
      <c r="T36" s="5">
        <v>68</v>
      </c>
      <c r="U36" s="5">
        <v>16</v>
      </c>
      <c r="V36" s="5">
        <v>292</v>
      </c>
      <c r="W36" s="5">
        <v>298</v>
      </c>
      <c r="X36" s="5">
        <v>298</v>
      </c>
      <c r="Y36" s="5">
        <v>12</v>
      </c>
      <c r="Z36" s="5"/>
      <c r="AA36" s="5"/>
      <c r="AB36" s="5" t="s">
        <v>60</v>
      </c>
    </row>
    <row r="37" spans="1:28" ht="15" thickBot="1" x14ac:dyDescent="0.35">
      <c r="B37" s="14">
        <v>300</v>
      </c>
      <c r="C37" s="14">
        <v>445</v>
      </c>
      <c r="D37" s="14">
        <v>400</v>
      </c>
      <c r="E37" s="14">
        <v>22</v>
      </c>
      <c r="F37" s="14">
        <v>12</v>
      </c>
      <c r="G37" s="14" t="s">
        <v>51</v>
      </c>
      <c r="H37" s="14" t="s">
        <v>61</v>
      </c>
      <c r="I37" s="14" t="s">
        <v>62</v>
      </c>
      <c r="J37" s="14">
        <v>333</v>
      </c>
      <c r="K37" s="14">
        <v>348</v>
      </c>
      <c r="L37" s="14">
        <v>26</v>
      </c>
      <c r="M37" s="14">
        <v>26</v>
      </c>
      <c r="N37" s="14">
        <v>26</v>
      </c>
      <c r="O37" s="14">
        <v>26</v>
      </c>
      <c r="P37" s="14">
        <v>8</v>
      </c>
      <c r="Q37" s="14">
        <v>22</v>
      </c>
      <c r="R37" s="14">
        <v>285</v>
      </c>
      <c r="S37" s="14">
        <v>46</v>
      </c>
      <c r="T37" s="14">
        <v>68</v>
      </c>
      <c r="U37" s="14">
        <v>16</v>
      </c>
      <c r="V37" s="14">
        <v>342</v>
      </c>
      <c r="W37" s="14">
        <v>350</v>
      </c>
      <c r="X37" s="14">
        <v>348</v>
      </c>
      <c r="Y37" s="14">
        <v>12</v>
      </c>
      <c r="Z37" s="14"/>
      <c r="AA37" s="14"/>
      <c r="AB37" s="14" t="s">
        <v>63</v>
      </c>
    </row>
    <row r="38" spans="1:28" ht="15" thickBot="1" x14ac:dyDescent="0.35">
      <c r="B38" s="5">
        <v>350</v>
      </c>
      <c r="C38" s="5">
        <v>505</v>
      </c>
      <c r="D38" s="5">
        <v>460</v>
      </c>
      <c r="E38" s="5">
        <v>22</v>
      </c>
      <c r="F38" s="5">
        <v>16</v>
      </c>
      <c r="G38" s="5" t="s">
        <v>51</v>
      </c>
      <c r="H38" s="5" t="s">
        <v>119</v>
      </c>
      <c r="I38" s="5" t="s">
        <v>65</v>
      </c>
      <c r="J38" s="5">
        <v>365</v>
      </c>
      <c r="K38" s="5">
        <v>400</v>
      </c>
      <c r="L38" s="5">
        <v>28</v>
      </c>
      <c r="M38" s="5">
        <v>26</v>
      </c>
      <c r="N38" s="5">
        <v>26</v>
      </c>
      <c r="O38" s="5">
        <v>26</v>
      </c>
      <c r="P38" s="5">
        <v>8</v>
      </c>
      <c r="Q38" s="5">
        <v>22</v>
      </c>
      <c r="R38" s="5">
        <v>330</v>
      </c>
      <c r="S38" s="5">
        <v>53</v>
      </c>
      <c r="T38" s="5">
        <v>68</v>
      </c>
      <c r="U38" s="5">
        <v>16</v>
      </c>
      <c r="V38" s="5">
        <v>385</v>
      </c>
      <c r="W38" s="5">
        <v>400</v>
      </c>
      <c r="X38" s="5">
        <v>408</v>
      </c>
      <c r="Y38" s="5">
        <v>12</v>
      </c>
      <c r="Z38" s="5"/>
      <c r="AA38" s="5"/>
      <c r="AB38" s="5" t="s">
        <v>63</v>
      </c>
    </row>
    <row r="39" spans="1:28" ht="15" thickBot="1" x14ac:dyDescent="0.35">
      <c r="B39" s="14">
        <v>400</v>
      </c>
      <c r="C39" s="14">
        <v>565</v>
      </c>
      <c r="D39" s="14">
        <v>515</v>
      </c>
      <c r="E39" s="14">
        <v>26</v>
      </c>
      <c r="F39" s="14">
        <v>16</v>
      </c>
      <c r="G39" s="14" t="s">
        <v>58</v>
      </c>
      <c r="H39" s="14" t="s">
        <v>67</v>
      </c>
      <c r="I39" s="14">
        <v>411</v>
      </c>
      <c r="J39" s="14">
        <v>416</v>
      </c>
      <c r="K39" s="14">
        <v>450</v>
      </c>
      <c r="L39" s="14">
        <v>32</v>
      </c>
      <c r="M39" s="14">
        <v>26</v>
      </c>
      <c r="N39" s="14">
        <v>26</v>
      </c>
      <c r="O39" s="14">
        <v>26</v>
      </c>
      <c r="P39" s="14">
        <v>8</v>
      </c>
      <c r="Q39" s="14">
        <v>24</v>
      </c>
      <c r="R39" s="14">
        <v>380</v>
      </c>
      <c r="S39" s="14">
        <v>57</v>
      </c>
      <c r="T39" s="14">
        <v>72</v>
      </c>
      <c r="U39" s="14">
        <v>16</v>
      </c>
      <c r="V39" s="14">
        <v>440</v>
      </c>
      <c r="W39" s="14">
        <v>456</v>
      </c>
      <c r="X39" s="14">
        <v>456</v>
      </c>
      <c r="Y39" s="14">
        <v>12</v>
      </c>
      <c r="Z39" s="14"/>
      <c r="AA39" s="14"/>
      <c r="AB39" s="14" t="s">
        <v>63</v>
      </c>
    </row>
    <row r="40" spans="1:28" ht="15" thickBot="1" x14ac:dyDescent="0.35">
      <c r="B40" s="5">
        <v>450</v>
      </c>
      <c r="C40" s="5">
        <v>615</v>
      </c>
      <c r="D40" s="5">
        <v>565</v>
      </c>
      <c r="E40" s="5">
        <v>26</v>
      </c>
      <c r="F40" s="5">
        <v>20</v>
      </c>
      <c r="G40" s="5" t="s">
        <v>58</v>
      </c>
      <c r="H40" s="5">
        <v>457</v>
      </c>
      <c r="I40" s="5">
        <v>462</v>
      </c>
      <c r="J40" s="5">
        <v>467</v>
      </c>
      <c r="K40" s="5">
        <v>498</v>
      </c>
      <c r="L40" s="5">
        <v>36</v>
      </c>
      <c r="M40" s="5">
        <v>28</v>
      </c>
      <c r="N40" s="5">
        <v>28</v>
      </c>
      <c r="O40" s="5">
        <v>28</v>
      </c>
      <c r="P40" s="5">
        <v>8</v>
      </c>
      <c r="Q40" s="5">
        <v>24</v>
      </c>
      <c r="R40" s="5">
        <v>425</v>
      </c>
      <c r="S40" s="5">
        <v>63</v>
      </c>
      <c r="T40" s="5">
        <v>72</v>
      </c>
      <c r="U40" s="5">
        <v>16</v>
      </c>
      <c r="V40" s="5">
        <v>488</v>
      </c>
      <c r="W40" s="5">
        <v>502</v>
      </c>
      <c r="X40" s="5">
        <v>502</v>
      </c>
      <c r="Y40" s="5">
        <v>12</v>
      </c>
      <c r="Z40" s="5"/>
      <c r="AA40" s="5"/>
      <c r="AB40" s="5" t="s">
        <v>63</v>
      </c>
    </row>
    <row r="41" spans="1:28" ht="15" thickBot="1" x14ac:dyDescent="0.35">
      <c r="B41" s="14">
        <v>500</v>
      </c>
      <c r="C41" s="14">
        <v>670</v>
      </c>
      <c r="D41" s="14">
        <v>620</v>
      </c>
      <c r="E41" s="14">
        <v>26</v>
      </c>
      <c r="F41" s="14">
        <v>20</v>
      </c>
      <c r="G41" s="14" t="s">
        <v>58</v>
      </c>
      <c r="H41" s="14">
        <v>508</v>
      </c>
      <c r="I41" s="14" t="s">
        <v>69</v>
      </c>
      <c r="J41" s="14">
        <v>519</v>
      </c>
      <c r="K41" s="14">
        <v>550</v>
      </c>
      <c r="L41" s="14">
        <v>38</v>
      </c>
      <c r="M41" s="14">
        <v>28</v>
      </c>
      <c r="N41" s="14">
        <v>28</v>
      </c>
      <c r="O41" s="14">
        <v>28</v>
      </c>
      <c r="P41" s="14">
        <v>8</v>
      </c>
      <c r="Q41" s="14">
        <v>26</v>
      </c>
      <c r="R41" s="14">
        <v>475</v>
      </c>
      <c r="S41" s="14">
        <v>67</v>
      </c>
      <c r="T41" s="14">
        <v>75</v>
      </c>
      <c r="U41" s="14">
        <v>16</v>
      </c>
      <c r="V41" s="14">
        <v>542</v>
      </c>
      <c r="W41" s="14">
        <v>559</v>
      </c>
      <c r="X41" s="14">
        <v>559</v>
      </c>
      <c r="Y41" s="14">
        <v>12</v>
      </c>
      <c r="Z41" s="14"/>
      <c r="AA41" s="14"/>
      <c r="AB41" s="14" t="s">
        <v>63</v>
      </c>
    </row>
    <row r="42" spans="1:28" ht="15" thickBot="1" x14ac:dyDescent="0.35">
      <c r="A42" s="35"/>
      <c r="B42" s="5">
        <v>600</v>
      </c>
      <c r="C42" s="5">
        <v>780</v>
      </c>
      <c r="D42" s="5">
        <v>725</v>
      </c>
      <c r="E42" s="5">
        <v>30</v>
      </c>
      <c r="F42" s="5">
        <v>20</v>
      </c>
      <c r="G42" s="5" t="s">
        <v>66</v>
      </c>
      <c r="H42" s="5">
        <v>610</v>
      </c>
      <c r="I42" s="5" t="s">
        <v>71</v>
      </c>
      <c r="J42" s="5">
        <v>622</v>
      </c>
      <c r="K42" s="5">
        <v>650</v>
      </c>
      <c r="L42" s="5">
        <v>42</v>
      </c>
      <c r="M42" s="5">
        <v>34</v>
      </c>
      <c r="N42" s="5">
        <v>34</v>
      </c>
      <c r="O42" s="5">
        <v>34</v>
      </c>
      <c r="P42" s="5">
        <v>8</v>
      </c>
      <c r="Q42" s="5">
        <v>26</v>
      </c>
      <c r="R42" s="5">
        <v>575</v>
      </c>
      <c r="S42" s="5">
        <v>75</v>
      </c>
      <c r="T42" s="5">
        <v>80</v>
      </c>
      <c r="U42" s="5">
        <v>18</v>
      </c>
      <c r="V42" s="5">
        <v>642</v>
      </c>
      <c r="W42" s="5">
        <v>658</v>
      </c>
      <c r="X42" s="5">
        <v>658</v>
      </c>
      <c r="Y42" s="5">
        <v>12</v>
      </c>
      <c r="Z42" s="5"/>
      <c r="AA42" s="5"/>
      <c r="AB42" s="5" t="s">
        <v>63</v>
      </c>
    </row>
    <row r="43" spans="1:28" ht="15" thickBot="1" x14ac:dyDescent="0.35">
      <c r="B43" s="14">
        <v>700</v>
      </c>
      <c r="C43" s="14">
        <v>895</v>
      </c>
      <c r="D43" s="14">
        <v>840</v>
      </c>
      <c r="E43" s="14">
        <v>30</v>
      </c>
      <c r="F43" s="14">
        <v>24</v>
      </c>
      <c r="G43" s="14" t="s">
        <v>66</v>
      </c>
      <c r="H43" s="14" t="s">
        <v>120</v>
      </c>
      <c r="I43" s="14" t="s">
        <v>39</v>
      </c>
      <c r="J43" s="14" t="s">
        <v>39</v>
      </c>
      <c r="K43" s="14" t="s">
        <v>39</v>
      </c>
      <c r="L43" s="14" t="s">
        <v>39</v>
      </c>
      <c r="M43" s="14">
        <v>30</v>
      </c>
      <c r="N43" s="14">
        <v>34</v>
      </c>
      <c r="O43" s="14">
        <v>38</v>
      </c>
      <c r="P43" s="14" t="s">
        <v>39</v>
      </c>
      <c r="Q43" s="14" t="s">
        <v>39</v>
      </c>
      <c r="R43" s="14">
        <v>670</v>
      </c>
      <c r="S43" s="14" t="s">
        <v>39</v>
      </c>
      <c r="T43" s="14">
        <v>80</v>
      </c>
      <c r="U43" s="14">
        <v>18</v>
      </c>
      <c r="V43" s="14">
        <v>746</v>
      </c>
      <c r="W43" s="14" t="s">
        <v>39</v>
      </c>
      <c r="X43" s="14">
        <v>772</v>
      </c>
      <c r="Y43" s="14">
        <v>12</v>
      </c>
      <c r="Z43" s="14"/>
      <c r="AA43" s="14"/>
      <c r="AB43" s="14">
        <v>8</v>
      </c>
    </row>
    <row r="44" spans="1:28" ht="15" thickBot="1" x14ac:dyDescent="0.35">
      <c r="B44" s="5">
        <v>800</v>
      </c>
      <c r="C44" s="5">
        <v>1015</v>
      </c>
      <c r="D44" s="5">
        <v>950</v>
      </c>
      <c r="E44" s="5">
        <v>33</v>
      </c>
      <c r="F44" s="5">
        <v>24</v>
      </c>
      <c r="G44" s="5" t="s">
        <v>68</v>
      </c>
      <c r="H44" s="5">
        <v>813</v>
      </c>
      <c r="I44" s="5" t="s">
        <v>39</v>
      </c>
      <c r="J44" s="5" t="s">
        <v>39</v>
      </c>
      <c r="K44" s="5" t="s">
        <v>39</v>
      </c>
      <c r="L44" s="5" t="s">
        <v>39</v>
      </c>
      <c r="M44" s="5">
        <v>32</v>
      </c>
      <c r="N44" s="5">
        <v>36</v>
      </c>
      <c r="O44" s="5">
        <v>42</v>
      </c>
      <c r="P44" s="5" t="s">
        <v>39</v>
      </c>
      <c r="Q44" s="5" t="s">
        <v>39</v>
      </c>
      <c r="R44" s="5">
        <v>770</v>
      </c>
      <c r="S44" s="5" t="s">
        <v>39</v>
      </c>
      <c r="T44" s="5">
        <v>90</v>
      </c>
      <c r="U44" s="5">
        <v>18</v>
      </c>
      <c r="V44" s="5">
        <v>850</v>
      </c>
      <c r="W44" s="5" t="s">
        <v>39</v>
      </c>
      <c r="X44" s="5">
        <v>876</v>
      </c>
      <c r="Y44" s="5">
        <v>12</v>
      </c>
      <c r="Z44" s="5"/>
      <c r="AA44" s="5"/>
      <c r="AB44" s="5">
        <v>8</v>
      </c>
    </row>
    <row r="45" spans="1:28" ht="15" thickBot="1" x14ac:dyDescent="0.35">
      <c r="B45" s="14">
        <v>900</v>
      </c>
      <c r="C45" s="14">
        <v>1115</v>
      </c>
      <c r="D45" s="14">
        <v>1050</v>
      </c>
      <c r="E45" s="14">
        <v>33</v>
      </c>
      <c r="F45" s="14">
        <v>28</v>
      </c>
      <c r="G45" s="14" t="s">
        <v>68</v>
      </c>
      <c r="H45" s="14">
        <v>914</v>
      </c>
      <c r="I45" s="14" t="s">
        <v>39</v>
      </c>
      <c r="J45" s="14" t="s">
        <v>39</v>
      </c>
      <c r="K45" s="14" t="s">
        <v>39</v>
      </c>
      <c r="L45" s="14" t="s">
        <v>39</v>
      </c>
      <c r="M45" s="14">
        <v>34</v>
      </c>
      <c r="N45" s="14">
        <v>38</v>
      </c>
      <c r="O45" s="14">
        <v>46</v>
      </c>
      <c r="P45" s="14" t="s">
        <v>39</v>
      </c>
      <c r="Q45" s="14" t="s">
        <v>39</v>
      </c>
      <c r="R45" s="14">
        <v>860</v>
      </c>
      <c r="S45" s="14" t="s">
        <v>39</v>
      </c>
      <c r="T45" s="14">
        <v>95</v>
      </c>
      <c r="U45" s="14">
        <v>20</v>
      </c>
      <c r="V45" s="14">
        <v>950</v>
      </c>
      <c r="W45" s="14" t="s">
        <v>39</v>
      </c>
      <c r="X45" s="14">
        <v>976</v>
      </c>
      <c r="Y45" s="14">
        <v>12</v>
      </c>
      <c r="Z45" s="14"/>
      <c r="AA45" s="14"/>
      <c r="AB45" s="14">
        <v>10</v>
      </c>
    </row>
    <row r="46" spans="1:28" ht="15" thickBot="1" x14ac:dyDescent="0.35">
      <c r="B46" s="5">
        <v>1000</v>
      </c>
      <c r="C46" s="5">
        <v>1230</v>
      </c>
      <c r="D46" s="5">
        <v>1160</v>
      </c>
      <c r="E46" s="5">
        <v>36</v>
      </c>
      <c r="F46" s="5">
        <v>28</v>
      </c>
      <c r="G46" s="5" t="s">
        <v>70</v>
      </c>
      <c r="H46" s="5">
        <v>1016</v>
      </c>
      <c r="I46" s="5" t="s">
        <v>39</v>
      </c>
      <c r="J46" s="5" t="s">
        <v>39</v>
      </c>
      <c r="K46" s="5" t="s">
        <v>39</v>
      </c>
      <c r="L46" s="5" t="s">
        <v>39</v>
      </c>
      <c r="M46" s="5">
        <v>34</v>
      </c>
      <c r="N46" s="5">
        <v>38</v>
      </c>
      <c r="O46" s="5">
        <v>52</v>
      </c>
      <c r="P46" s="5" t="s">
        <v>39</v>
      </c>
      <c r="Q46" s="5" t="s">
        <v>39</v>
      </c>
      <c r="R46" s="5">
        <v>960</v>
      </c>
      <c r="S46" s="5" t="s">
        <v>39</v>
      </c>
      <c r="T46" s="5">
        <v>95</v>
      </c>
      <c r="U46" s="5">
        <v>20</v>
      </c>
      <c r="V46" s="5">
        <v>1052</v>
      </c>
      <c r="W46" s="5" t="s">
        <v>39</v>
      </c>
      <c r="X46" s="5">
        <v>1080</v>
      </c>
      <c r="Y46" s="5">
        <v>16</v>
      </c>
      <c r="Z46" s="5"/>
      <c r="AA46" s="5"/>
      <c r="AB46" s="5">
        <v>10</v>
      </c>
    </row>
    <row r="47" spans="1:28" ht="15" thickBot="1" x14ac:dyDescent="0.35">
      <c r="B47" s="14">
        <v>1200</v>
      </c>
      <c r="C47" s="14">
        <v>1455</v>
      </c>
      <c r="D47" s="14">
        <v>1380</v>
      </c>
      <c r="E47" s="14">
        <v>39</v>
      </c>
      <c r="F47" s="14">
        <v>32</v>
      </c>
      <c r="G47" s="14" t="s">
        <v>121</v>
      </c>
      <c r="H47" s="14">
        <v>1219</v>
      </c>
      <c r="I47" s="14" t="s">
        <v>39</v>
      </c>
      <c r="J47" s="14" t="s">
        <v>39</v>
      </c>
      <c r="K47" s="14" t="s">
        <v>39</v>
      </c>
      <c r="L47" s="14" t="s">
        <v>39</v>
      </c>
      <c r="M47" s="14">
        <v>38</v>
      </c>
      <c r="N47" s="14">
        <v>44</v>
      </c>
      <c r="O47" s="14">
        <v>60</v>
      </c>
      <c r="P47" s="14" t="s">
        <v>39</v>
      </c>
      <c r="Q47" s="14" t="s">
        <v>39</v>
      </c>
      <c r="R47" s="14">
        <v>1160</v>
      </c>
      <c r="S47" s="14" t="s">
        <v>39</v>
      </c>
      <c r="T47" s="14">
        <v>115</v>
      </c>
      <c r="U47" s="14">
        <v>25</v>
      </c>
      <c r="V47" s="14">
        <v>1256</v>
      </c>
      <c r="W47" s="14" t="s">
        <v>39</v>
      </c>
      <c r="X47" s="14">
        <v>1292</v>
      </c>
      <c r="Y47" s="14">
        <v>16</v>
      </c>
      <c r="Z47" s="14"/>
      <c r="AA47" s="14"/>
      <c r="AB47" s="14">
        <v>11</v>
      </c>
    </row>
    <row r="48" spans="1:28" ht="15" thickBot="1" x14ac:dyDescent="0.35">
      <c r="B48" s="5">
        <v>1400</v>
      </c>
      <c r="C48" s="5">
        <v>1675</v>
      </c>
      <c r="D48" s="5">
        <v>1590</v>
      </c>
      <c r="E48" s="5">
        <v>42</v>
      </c>
      <c r="F48" s="5">
        <v>36</v>
      </c>
      <c r="G48" s="5" t="s">
        <v>122</v>
      </c>
      <c r="H48" s="5">
        <v>1422</v>
      </c>
      <c r="I48" s="5" t="s">
        <v>39</v>
      </c>
      <c r="J48" s="5" t="s">
        <v>39</v>
      </c>
      <c r="K48" s="5" t="s">
        <v>39</v>
      </c>
      <c r="L48" s="5" t="s">
        <v>39</v>
      </c>
      <c r="M48" s="5">
        <v>42</v>
      </c>
      <c r="N48" s="5">
        <v>48</v>
      </c>
      <c r="O48" s="5" t="s">
        <v>39</v>
      </c>
      <c r="P48" s="5" t="s">
        <v>39</v>
      </c>
      <c r="Q48" s="5" t="s">
        <v>39</v>
      </c>
      <c r="R48" s="5">
        <v>1346</v>
      </c>
      <c r="S48" s="5" t="s">
        <v>39</v>
      </c>
      <c r="T48" s="5">
        <v>120</v>
      </c>
      <c r="U48" s="5">
        <v>25</v>
      </c>
      <c r="V48" s="5">
        <v>1460</v>
      </c>
      <c r="W48" s="5" t="s">
        <v>39</v>
      </c>
      <c r="X48" s="5">
        <v>1496</v>
      </c>
      <c r="Y48" s="5">
        <v>16</v>
      </c>
      <c r="Z48" s="5"/>
      <c r="AA48" s="5"/>
      <c r="AB48" s="5">
        <v>12</v>
      </c>
    </row>
    <row r="49" spans="2:28" ht="15" thickBot="1" x14ac:dyDescent="0.35">
      <c r="B49" s="14">
        <v>1600</v>
      </c>
      <c r="C49" s="14">
        <v>1915</v>
      </c>
      <c r="D49" s="14">
        <v>1820</v>
      </c>
      <c r="E49" s="14">
        <v>48</v>
      </c>
      <c r="F49" s="14">
        <v>40</v>
      </c>
      <c r="G49" s="14" t="s">
        <v>123</v>
      </c>
      <c r="H49" s="14">
        <v>1626</v>
      </c>
      <c r="I49" s="14" t="s">
        <v>39</v>
      </c>
      <c r="J49" s="14" t="s">
        <v>39</v>
      </c>
      <c r="K49" s="14" t="s">
        <v>39</v>
      </c>
      <c r="L49" s="14" t="s">
        <v>39</v>
      </c>
      <c r="M49" s="14">
        <v>46</v>
      </c>
      <c r="N49" s="14">
        <v>52</v>
      </c>
      <c r="O49" s="14" t="s">
        <v>39</v>
      </c>
      <c r="P49" s="14" t="s">
        <v>39</v>
      </c>
      <c r="Q49" s="14" t="s">
        <v>39</v>
      </c>
      <c r="R49" s="14">
        <v>1546</v>
      </c>
      <c r="S49" s="14" t="s">
        <v>39</v>
      </c>
      <c r="T49" s="14">
        <v>130</v>
      </c>
      <c r="U49" s="14">
        <v>25</v>
      </c>
      <c r="V49" s="14">
        <v>4666</v>
      </c>
      <c r="W49" s="14" t="s">
        <v>39</v>
      </c>
      <c r="X49" s="14">
        <v>1712</v>
      </c>
      <c r="Y49" s="14">
        <v>16</v>
      </c>
      <c r="Z49" s="14"/>
      <c r="AA49" s="14"/>
      <c r="AB49" s="14">
        <v>14</v>
      </c>
    </row>
    <row r="50" spans="2:28" ht="15" thickBot="1" x14ac:dyDescent="0.35">
      <c r="B50" s="5">
        <v>1800</v>
      </c>
      <c r="C50" s="5">
        <v>2115</v>
      </c>
      <c r="D50" s="5">
        <v>2020</v>
      </c>
      <c r="E50" s="5">
        <v>48</v>
      </c>
      <c r="F50" s="5">
        <v>44</v>
      </c>
      <c r="G50" s="5" t="s">
        <v>123</v>
      </c>
      <c r="H50" s="5">
        <v>1829</v>
      </c>
      <c r="I50" s="5" t="s">
        <v>39</v>
      </c>
      <c r="J50" s="5" t="s">
        <v>39</v>
      </c>
      <c r="K50" s="5" t="s">
        <v>39</v>
      </c>
      <c r="L50" s="5" t="s">
        <v>39</v>
      </c>
      <c r="M50" s="5">
        <v>50</v>
      </c>
      <c r="N50" s="5">
        <v>56</v>
      </c>
      <c r="O50" s="5" t="s">
        <v>39</v>
      </c>
      <c r="P50" s="5" t="s">
        <v>39</v>
      </c>
      <c r="Q50" s="5" t="s">
        <v>39</v>
      </c>
      <c r="R50" s="5">
        <v>1746</v>
      </c>
      <c r="S50" s="5" t="s">
        <v>39</v>
      </c>
      <c r="T50" s="5">
        <v>140</v>
      </c>
      <c r="U50" s="5">
        <v>30</v>
      </c>
      <c r="V50" s="5">
        <v>4868</v>
      </c>
      <c r="W50" s="5" t="s">
        <v>39</v>
      </c>
      <c r="X50" s="5">
        <v>1910</v>
      </c>
      <c r="Y50" s="5">
        <v>16</v>
      </c>
      <c r="Z50" s="5"/>
      <c r="AA50" s="5"/>
      <c r="AB50" s="5">
        <v>15</v>
      </c>
    </row>
    <row r="51" spans="2:28" ht="15" thickBot="1" x14ac:dyDescent="0.35">
      <c r="B51" s="14">
        <v>2000</v>
      </c>
      <c r="C51" s="14">
        <v>2325</v>
      </c>
      <c r="D51" s="14">
        <v>2230</v>
      </c>
      <c r="E51" s="14">
        <v>48</v>
      </c>
      <c r="F51" s="14">
        <v>48</v>
      </c>
      <c r="G51" s="14" t="s">
        <v>123</v>
      </c>
      <c r="H51" s="14">
        <v>2032</v>
      </c>
      <c r="I51" s="14" t="s">
        <v>39</v>
      </c>
      <c r="J51" s="14" t="s">
        <v>39</v>
      </c>
      <c r="K51" s="14" t="s">
        <v>39</v>
      </c>
      <c r="L51" s="14" t="s">
        <v>39</v>
      </c>
      <c r="M51" s="14">
        <v>54</v>
      </c>
      <c r="N51" s="14">
        <v>60</v>
      </c>
      <c r="O51" s="14" t="s">
        <v>39</v>
      </c>
      <c r="P51" s="14" t="s">
        <v>39</v>
      </c>
      <c r="Q51" s="14" t="s">
        <v>39</v>
      </c>
      <c r="R51" s="14">
        <v>1950</v>
      </c>
      <c r="S51" s="14" t="s">
        <v>39</v>
      </c>
      <c r="T51" s="14">
        <v>150</v>
      </c>
      <c r="U51" s="14">
        <v>30</v>
      </c>
      <c r="V51" s="14">
        <v>2072</v>
      </c>
      <c r="W51" s="14" t="s">
        <v>39</v>
      </c>
      <c r="X51" s="14">
        <v>2120</v>
      </c>
      <c r="Y51" s="14">
        <v>16</v>
      </c>
      <c r="Z51" s="14"/>
      <c r="AA51" s="14"/>
      <c r="AB51" s="14">
        <v>16</v>
      </c>
    </row>
    <row r="52" spans="2:28" ht="15" thickBot="1" x14ac:dyDescent="0.35">
      <c r="B52" s="5">
        <v>2200</v>
      </c>
      <c r="C52" s="5">
        <v>2550</v>
      </c>
      <c r="D52" s="5">
        <v>2440</v>
      </c>
      <c r="E52" s="5">
        <v>56</v>
      </c>
      <c r="F52" s="5">
        <v>52</v>
      </c>
      <c r="G52" s="5" t="s">
        <v>124</v>
      </c>
      <c r="H52" s="5">
        <v>2235</v>
      </c>
      <c r="I52" s="5" t="s">
        <v>39</v>
      </c>
      <c r="J52" s="5" t="s">
        <v>39</v>
      </c>
      <c r="K52" s="5" t="s">
        <v>39</v>
      </c>
      <c r="L52" s="5" t="s">
        <v>39</v>
      </c>
      <c r="M52" s="5">
        <v>58</v>
      </c>
      <c r="N52" s="5" t="s">
        <v>39</v>
      </c>
      <c r="O52" s="5" t="s">
        <v>39</v>
      </c>
      <c r="P52" s="5" t="s">
        <v>39</v>
      </c>
      <c r="Q52" s="5" t="s">
        <v>39</v>
      </c>
      <c r="R52" s="5" t="s">
        <v>39</v>
      </c>
      <c r="S52" s="5" t="s">
        <v>39</v>
      </c>
      <c r="T52" s="5">
        <v>160</v>
      </c>
      <c r="U52" s="5">
        <v>35</v>
      </c>
      <c r="V52" s="5">
        <v>2275</v>
      </c>
      <c r="W52" s="5" t="s">
        <v>39</v>
      </c>
      <c r="X52" s="5" t="s">
        <v>39</v>
      </c>
      <c r="Y52" s="5">
        <v>18</v>
      </c>
      <c r="Z52" s="5"/>
      <c r="AA52" s="5"/>
      <c r="AB52" s="5">
        <v>18</v>
      </c>
    </row>
    <row r="53" spans="2:28" ht="15" thickBot="1" x14ac:dyDescent="0.35">
      <c r="B53" s="14">
        <v>2400</v>
      </c>
      <c r="C53" s="14">
        <v>2760</v>
      </c>
      <c r="D53" s="14">
        <v>2650</v>
      </c>
      <c r="E53" s="14">
        <v>56</v>
      </c>
      <c r="F53" s="14">
        <v>56</v>
      </c>
      <c r="G53" s="14" t="s">
        <v>124</v>
      </c>
      <c r="H53" s="14">
        <v>2438</v>
      </c>
      <c r="I53" s="14" t="s">
        <v>39</v>
      </c>
      <c r="J53" s="14" t="s">
        <v>39</v>
      </c>
      <c r="K53" s="14" t="s">
        <v>39</v>
      </c>
      <c r="L53" s="14" t="s">
        <v>39</v>
      </c>
      <c r="M53" s="14">
        <v>62</v>
      </c>
      <c r="N53" s="14" t="s">
        <v>39</v>
      </c>
      <c r="O53" s="14" t="s">
        <v>39</v>
      </c>
      <c r="P53" s="14" t="s">
        <v>39</v>
      </c>
      <c r="Q53" s="14" t="s">
        <v>39</v>
      </c>
      <c r="R53" s="14" t="s">
        <v>39</v>
      </c>
      <c r="S53" s="14" t="s">
        <v>39</v>
      </c>
      <c r="T53" s="14">
        <v>170</v>
      </c>
      <c r="U53" s="14">
        <v>35</v>
      </c>
      <c r="V53" s="14">
        <v>2478</v>
      </c>
      <c r="W53" s="14" t="s">
        <v>39</v>
      </c>
      <c r="X53" s="14" t="s">
        <v>39</v>
      </c>
      <c r="Y53" s="14">
        <v>18</v>
      </c>
      <c r="Z53" s="14"/>
      <c r="AA53" s="14"/>
      <c r="AB53" s="14">
        <v>20</v>
      </c>
    </row>
    <row r="54" spans="2:28" ht="15" thickBot="1" x14ac:dyDescent="0.35">
      <c r="B54" s="5">
        <v>2600</v>
      </c>
      <c r="C54" s="5">
        <v>2960</v>
      </c>
      <c r="D54" s="5">
        <v>2850</v>
      </c>
      <c r="E54" s="5">
        <v>56</v>
      </c>
      <c r="F54" s="5">
        <v>60</v>
      </c>
      <c r="G54" s="5" t="s">
        <v>124</v>
      </c>
      <c r="H54" s="5">
        <v>2620</v>
      </c>
      <c r="I54" s="5" t="s">
        <v>39</v>
      </c>
      <c r="J54" s="5" t="s">
        <v>39</v>
      </c>
      <c r="K54" s="5" t="s">
        <v>39</v>
      </c>
      <c r="L54" s="5" t="s">
        <v>39</v>
      </c>
      <c r="M54" s="5">
        <v>66</v>
      </c>
      <c r="N54" s="5" t="s">
        <v>39</v>
      </c>
      <c r="O54" s="5" t="s">
        <v>39</v>
      </c>
      <c r="P54" s="5" t="s">
        <v>39</v>
      </c>
      <c r="Q54" s="5" t="s">
        <v>39</v>
      </c>
      <c r="R54" s="5" t="s">
        <v>39</v>
      </c>
      <c r="S54" s="5" t="s">
        <v>39</v>
      </c>
      <c r="T54" s="5">
        <v>180</v>
      </c>
      <c r="U54" s="5">
        <v>40</v>
      </c>
      <c r="V54" s="5">
        <v>2680</v>
      </c>
      <c r="W54" s="5" t="s">
        <v>39</v>
      </c>
      <c r="X54" s="5" t="s">
        <v>39</v>
      </c>
      <c r="Y54" s="5">
        <v>18</v>
      </c>
      <c r="Z54" s="5"/>
      <c r="AA54" s="5"/>
      <c r="AB54" s="5">
        <v>20</v>
      </c>
    </row>
    <row r="55" spans="2:28" ht="15" thickBot="1" x14ac:dyDescent="0.35">
      <c r="B55" s="14">
        <v>2800</v>
      </c>
      <c r="C55" s="14">
        <v>3180</v>
      </c>
      <c r="D55" s="14">
        <v>3070</v>
      </c>
      <c r="E55" s="14">
        <v>56</v>
      </c>
      <c r="F55" s="14">
        <v>64</v>
      </c>
      <c r="G55" s="14" t="s">
        <v>124</v>
      </c>
      <c r="H55" s="14">
        <v>2820</v>
      </c>
      <c r="I55" s="14" t="s">
        <v>39</v>
      </c>
      <c r="J55" s="14" t="s">
        <v>39</v>
      </c>
      <c r="K55" s="14" t="s">
        <v>39</v>
      </c>
      <c r="L55" s="14" t="s">
        <v>39</v>
      </c>
      <c r="M55" s="14">
        <v>70</v>
      </c>
      <c r="N55" s="14" t="s">
        <v>39</v>
      </c>
      <c r="O55" s="14" t="s">
        <v>39</v>
      </c>
      <c r="P55" s="14" t="s">
        <v>39</v>
      </c>
      <c r="Q55" s="14" t="s">
        <v>39</v>
      </c>
      <c r="R55" s="14" t="s">
        <v>39</v>
      </c>
      <c r="S55" s="14" t="s">
        <v>39</v>
      </c>
      <c r="T55" s="14">
        <v>190</v>
      </c>
      <c r="U55" s="14">
        <v>40</v>
      </c>
      <c r="V55" s="14">
        <v>2882</v>
      </c>
      <c r="W55" s="14" t="s">
        <v>39</v>
      </c>
      <c r="X55" s="14" t="s">
        <v>39</v>
      </c>
      <c r="Y55" s="14">
        <v>18</v>
      </c>
      <c r="Z55" s="14"/>
      <c r="AA55" s="14"/>
      <c r="AB55" s="14">
        <v>22</v>
      </c>
    </row>
    <row r="56" spans="2:28" ht="15" thickBot="1" x14ac:dyDescent="0.35">
      <c r="B56" s="5">
        <v>3000</v>
      </c>
      <c r="C56" s="5">
        <v>3405</v>
      </c>
      <c r="D56" s="5">
        <v>3290</v>
      </c>
      <c r="E56" s="5">
        <v>62</v>
      </c>
      <c r="F56" s="5">
        <v>68</v>
      </c>
      <c r="G56" s="5" t="s">
        <v>125</v>
      </c>
      <c r="H56" s="5">
        <v>3020</v>
      </c>
      <c r="I56" s="5" t="s">
        <v>39</v>
      </c>
      <c r="J56" s="5" t="s">
        <v>39</v>
      </c>
      <c r="K56" s="5" t="s">
        <v>39</v>
      </c>
      <c r="L56" s="5" t="s">
        <v>39</v>
      </c>
      <c r="M56" s="5">
        <v>75</v>
      </c>
      <c r="N56" s="5" t="s">
        <v>39</v>
      </c>
      <c r="O56" s="5" t="s">
        <v>39</v>
      </c>
      <c r="P56" s="5" t="s">
        <v>39</v>
      </c>
      <c r="Q56" s="5" t="s">
        <v>39</v>
      </c>
      <c r="R56" s="5" t="s">
        <v>39</v>
      </c>
      <c r="S56" s="5" t="s">
        <v>39</v>
      </c>
      <c r="T56" s="5">
        <v>200</v>
      </c>
      <c r="U56" s="5">
        <v>45</v>
      </c>
      <c r="V56" s="5">
        <v>3085</v>
      </c>
      <c r="W56" s="5" t="s">
        <v>39</v>
      </c>
      <c r="X56" s="5" t="s">
        <v>39</v>
      </c>
      <c r="Y56" s="5">
        <v>18</v>
      </c>
      <c r="Z56" s="5"/>
      <c r="AA56" s="5"/>
      <c r="AB56" s="5">
        <v>24</v>
      </c>
    </row>
    <row r="58" spans="2:28" x14ac:dyDescent="0.3">
      <c r="B58" s="63" t="s">
        <v>126</v>
      </c>
      <c r="C58" s="62"/>
    </row>
    <row r="59" spans="2:28" x14ac:dyDescent="0.3">
      <c r="B59" s="64" t="s">
        <v>127</v>
      </c>
      <c r="C59" s="62"/>
    </row>
    <row r="60" spans="2:28" x14ac:dyDescent="0.3">
      <c r="B60" s="65" t="s">
        <v>128</v>
      </c>
      <c r="C60" s="62"/>
    </row>
    <row r="61" spans="2:28" x14ac:dyDescent="0.3">
      <c r="B61" s="60"/>
      <c r="C61" s="62"/>
    </row>
    <row r="62" spans="2:28" x14ac:dyDescent="0.3">
      <c r="B62" s="61"/>
    </row>
  </sheetData>
  <mergeCells count="30">
    <mergeCell ref="B13:D13"/>
    <mergeCell ref="E13:G13"/>
    <mergeCell ref="H13:J13"/>
    <mergeCell ref="B1:F1"/>
    <mergeCell ref="C23:AB28"/>
    <mergeCell ref="C15:G15"/>
    <mergeCell ref="I15:K16"/>
    <mergeCell ref="L15:O16"/>
    <mergeCell ref="S15:U16"/>
    <mergeCell ref="V15:X15"/>
    <mergeCell ref="F16:G16"/>
    <mergeCell ref="V16:X16"/>
    <mergeCell ref="C18:AB18"/>
    <mergeCell ref="C19:G22"/>
    <mergeCell ref="C29:AB34"/>
    <mergeCell ref="B11:D11"/>
    <mergeCell ref="E11:G11"/>
    <mergeCell ref="H11:J11"/>
    <mergeCell ref="K11:M11"/>
    <mergeCell ref="B12:D12"/>
    <mergeCell ref="E12:G12"/>
    <mergeCell ref="H12:J12"/>
    <mergeCell ref="K12:M12"/>
    <mergeCell ref="J19:J22"/>
    <mergeCell ref="K19:K22"/>
    <mergeCell ref="N19:N22"/>
    <mergeCell ref="O19:O22"/>
    <mergeCell ref="R19:R22"/>
    <mergeCell ref="X19:X22"/>
    <mergeCell ref="B15:B22"/>
  </mergeCells>
  <hyperlinks>
    <hyperlink ref="C23" r:id="rId1" display="http://www.valvias.com/brida-din-en-1092-1-pn-40.php"/>
    <hyperlink ref="C29" r:id="rId2" display="http://www.valvias.com/brida-din-en-1092-1-pn-16.php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topLeftCell="B16" zoomScaleNormal="100" workbookViewId="0">
      <selection activeCell="B50" sqref="B50"/>
    </sheetView>
  </sheetViews>
  <sheetFormatPr defaultRowHeight="14.4" x14ac:dyDescent="0.3"/>
  <cols>
    <col min="1" max="1" width="3.6640625" customWidth="1"/>
    <col min="2" max="2" width="8.88671875" style="12"/>
    <col min="26" max="27" width="10" bestFit="1" customWidth="1"/>
  </cols>
  <sheetData>
    <row r="1" spans="2:32" ht="42" customHeight="1" x14ac:dyDescent="0.3">
      <c r="B1" s="97" t="s">
        <v>73</v>
      </c>
      <c r="C1" s="97"/>
      <c r="D1" s="97"/>
      <c r="E1" s="97"/>
      <c r="F1" s="97"/>
    </row>
    <row r="2" spans="2:32" ht="42" customHeight="1" x14ac:dyDescent="0.3">
      <c r="B2" s="17"/>
      <c r="C2" s="17"/>
      <c r="D2" s="17"/>
      <c r="E2" s="17"/>
      <c r="F2" s="17"/>
    </row>
    <row r="3" spans="2:32" ht="42" customHeight="1" x14ac:dyDescent="0.3">
      <c r="B3" s="17"/>
      <c r="C3" s="17"/>
      <c r="D3" s="17"/>
      <c r="E3" s="17"/>
      <c r="F3" s="17"/>
    </row>
    <row r="4" spans="2:32" ht="42" customHeight="1" x14ac:dyDescent="0.3">
      <c r="B4" s="17"/>
      <c r="C4" s="17"/>
      <c r="D4" s="17"/>
      <c r="E4" s="17"/>
      <c r="F4" s="17"/>
    </row>
    <row r="5" spans="2:32" ht="42" customHeight="1" x14ac:dyDescent="0.3">
      <c r="B5" s="17"/>
      <c r="C5" s="17"/>
      <c r="D5" s="17"/>
      <c r="E5" s="17"/>
      <c r="F5" s="17"/>
    </row>
    <row r="6" spans="2:32" ht="42" customHeight="1" x14ac:dyDescent="0.3">
      <c r="B6" s="17"/>
      <c r="C6" s="17"/>
      <c r="D6" s="17"/>
      <c r="E6" s="17"/>
      <c r="F6" s="17"/>
    </row>
    <row r="7" spans="2:32" ht="42" customHeight="1" x14ac:dyDescent="0.3">
      <c r="B7" s="17"/>
      <c r="C7" s="17"/>
      <c r="D7" s="17"/>
      <c r="E7" s="17"/>
      <c r="F7" s="17"/>
    </row>
    <row r="8" spans="2:32" ht="42" customHeight="1" x14ac:dyDescent="0.3">
      <c r="B8" s="17"/>
      <c r="C8" s="17"/>
      <c r="D8" s="17"/>
      <c r="E8" s="17"/>
      <c r="F8" s="17"/>
    </row>
    <row r="9" spans="2:32" ht="42" customHeight="1" x14ac:dyDescent="0.3">
      <c r="B9" s="17"/>
      <c r="C9" s="17"/>
      <c r="D9" s="17"/>
      <c r="E9" s="17"/>
      <c r="F9" s="17"/>
    </row>
    <row r="10" spans="2:32" ht="16.95" customHeight="1" x14ac:dyDescent="0.3">
      <c r="B10" s="18" t="s">
        <v>74</v>
      </c>
      <c r="C10" s="18"/>
      <c r="D10" s="18"/>
      <c r="E10" s="18"/>
      <c r="F10" s="19"/>
      <c r="G10" s="19"/>
    </row>
    <row r="11" spans="2:32" ht="14.4" customHeight="1" x14ac:dyDescent="0.3">
      <c r="B11" s="91" t="s">
        <v>75</v>
      </c>
      <c r="C11" s="91"/>
      <c r="D11" s="91"/>
      <c r="E11" s="91" t="s">
        <v>81</v>
      </c>
      <c r="F11" s="91"/>
      <c r="G11" s="91"/>
      <c r="H11" s="91" t="s">
        <v>76</v>
      </c>
      <c r="I11" s="91"/>
      <c r="J11" s="91"/>
      <c r="K11" s="91" t="s">
        <v>82</v>
      </c>
      <c r="L11" s="91"/>
      <c r="M11" s="91"/>
      <c r="N11" s="16"/>
      <c r="O11" s="16"/>
    </row>
    <row r="12" spans="2:32" ht="14.4" customHeight="1" x14ac:dyDescent="0.3">
      <c r="B12" s="91" t="s">
        <v>77</v>
      </c>
      <c r="C12" s="91"/>
      <c r="D12" s="91"/>
      <c r="E12" s="91" t="s">
        <v>83</v>
      </c>
      <c r="F12" s="91"/>
      <c r="G12" s="91"/>
      <c r="H12" s="91" t="s">
        <v>78</v>
      </c>
      <c r="I12" s="91"/>
      <c r="J12" s="91"/>
      <c r="K12" s="91" t="s">
        <v>84</v>
      </c>
      <c r="L12" s="91"/>
      <c r="M12" s="91"/>
      <c r="Y12" s="22"/>
      <c r="Z12" s="22"/>
      <c r="AA12" s="22"/>
      <c r="AB12" s="31"/>
    </row>
    <row r="13" spans="2:32" ht="14.4" customHeight="1" x14ac:dyDescent="0.3">
      <c r="B13" s="91" t="s">
        <v>79</v>
      </c>
      <c r="C13" s="91"/>
      <c r="D13" s="91"/>
      <c r="E13" s="91" t="s">
        <v>85</v>
      </c>
      <c r="F13" s="91"/>
      <c r="G13" s="91"/>
      <c r="H13" s="91" t="s">
        <v>80</v>
      </c>
      <c r="I13" s="91"/>
      <c r="J13" s="91"/>
      <c r="K13" s="20"/>
      <c r="L13" s="21"/>
      <c r="M13" s="20"/>
      <c r="N13" s="16"/>
      <c r="Z13" t="s">
        <v>191</v>
      </c>
      <c r="AA13" t="s">
        <v>194</v>
      </c>
      <c r="AD13" s="30"/>
      <c r="AE13" s="31"/>
      <c r="AF13" s="31"/>
    </row>
    <row r="14" spans="2:32" x14ac:dyDescent="0.3">
      <c r="Z14" t="s">
        <v>192</v>
      </c>
      <c r="AA14" t="s">
        <v>193</v>
      </c>
      <c r="AD14" s="30"/>
      <c r="AE14" s="31"/>
      <c r="AF14" s="31"/>
    </row>
    <row r="15" spans="2:32" ht="15" thickBot="1" x14ac:dyDescent="0.35">
      <c r="B15" s="95" t="s">
        <v>0</v>
      </c>
      <c r="C15" s="98" t="s">
        <v>1</v>
      </c>
      <c r="D15" s="99"/>
      <c r="E15" s="99"/>
      <c r="F15" s="99"/>
      <c r="G15" s="96"/>
      <c r="H15" s="26"/>
      <c r="I15" s="100" t="s">
        <v>3</v>
      </c>
      <c r="J15" s="101"/>
      <c r="K15" s="95"/>
      <c r="L15" s="100" t="s">
        <v>4</v>
      </c>
      <c r="M15" s="101"/>
      <c r="N15" s="101"/>
      <c r="O15" s="95"/>
      <c r="P15" s="26"/>
      <c r="Q15" s="26"/>
      <c r="R15" s="26"/>
      <c r="S15" s="100" t="s">
        <v>8</v>
      </c>
      <c r="T15" s="101"/>
      <c r="U15" s="95"/>
      <c r="V15" s="100" t="s">
        <v>9</v>
      </c>
      <c r="W15" s="101"/>
      <c r="X15" s="95"/>
      <c r="Y15" s="26"/>
      <c r="Z15" s="26"/>
      <c r="AA15" s="26"/>
      <c r="AB15" s="26"/>
      <c r="AD15" s="30"/>
      <c r="AE15" s="32"/>
      <c r="AF15" s="32"/>
    </row>
    <row r="16" spans="2:32" ht="15" thickBot="1" x14ac:dyDescent="0.35">
      <c r="B16" s="95"/>
      <c r="C16" s="26"/>
      <c r="D16" s="26"/>
      <c r="E16" s="26"/>
      <c r="F16" s="102" t="s">
        <v>16</v>
      </c>
      <c r="G16" s="103"/>
      <c r="H16" s="26"/>
      <c r="I16" s="98"/>
      <c r="J16" s="99"/>
      <c r="K16" s="96"/>
      <c r="L16" s="98"/>
      <c r="M16" s="99"/>
      <c r="N16" s="99"/>
      <c r="O16" s="96"/>
      <c r="P16" s="25"/>
      <c r="Q16" s="25"/>
      <c r="R16" s="25"/>
      <c r="S16" s="98"/>
      <c r="T16" s="99"/>
      <c r="U16" s="96"/>
      <c r="V16" s="98" t="s">
        <v>10</v>
      </c>
      <c r="W16" s="99"/>
      <c r="X16" s="96"/>
      <c r="Y16" s="25"/>
      <c r="Z16" s="27"/>
      <c r="AA16" s="27"/>
      <c r="AB16" s="25"/>
    </row>
    <row r="17" spans="2:30" ht="15" thickBot="1" x14ac:dyDescent="0.35">
      <c r="B17" s="95"/>
      <c r="C17" s="38" t="s">
        <v>13</v>
      </c>
      <c r="D17" s="38" t="s">
        <v>14</v>
      </c>
      <c r="E17" s="38" t="s">
        <v>15</v>
      </c>
      <c r="F17" s="2" t="s">
        <v>17</v>
      </c>
      <c r="G17" s="2" t="s">
        <v>18</v>
      </c>
      <c r="H17" s="28" t="s">
        <v>2</v>
      </c>
      <c r="I17" s="2" t="s">
        <v>19</v>
      </c>
      <c r="J17" s="2" t="s">
        <v>20</v>
      </c>
      <c r="K17" s="2" t="s">
        <v>21</v>
      </c>
      <c r="L17" s="2" t="s">
        <v>22</v>
      </c>
      <c r="M17" s="2" t="s">
        <v>23</v>
      </c>
      <c r="N17" s="2" t="s">
        <v>24</v>
      </c>
      <c r="O17" s="2" t="s">
        <v>25</v>
      </c>
      <c r="P17" s="6" t="s">
        <v>5</v>
      </c>
      <c r="Q17" s="6" t="s">
        <v>6</v>
      </c>
      <c r="R17" s="6" t="s">
        <v>7</v>
      </c>
      <c r="S17" s="2" t="s">
        <v>26</v>
      </c>
      <c r="T17" s="2" t="s">
        <v>27</v>
      </c>
      <c r="U17" s="2" t="s">
        <v>28</v>
      </c>
      <c r="V17" s="2" t="s">
        <v>29</v>
      </c>
      <c r="W17" s="2" t="s">
        <v>30</v>
      </c>
      <c r="X17" s="2" t="s">
        <v>31</v>
      </c>
      <c r="Y17" s="6" t="s">
        <v>11</v>
      </c>
      <c r="Z17" s="49" t="s">
        <v>190</v>
      </c>
      <c r="AA17" s="51" t="s">
        <v>196</v>
      </c>
      <c r="AB17" s="51" t="s">
        <v>12</v>
      </c>
    </row>
    <row r="18" spans="2:30" ht="15" thickBot="1" x14ac:dyDescent="0.35">
      <c r="B18" s="95"/>
      <c r="C18" s="102" t="s">
        <v>32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</row>
    <row r="19" spans="2:30" x14ac:dyDescent="0.3">
      <c r="B19" s="95"/>
      <c r="C19" s="105" t="s">
        <v>33</v>
      </c>
      <c r="D19" s="106"/>
      <c r="E19" s="106"/>
      <c r="F19" s="106"/>
      <c r="G19" s="107"/>
      <c r="H19" s="1">
        <v>11</v>
      </c>
      <c r="I19" s="1">
        <v>1</v>
      </c>
      <c r="J19" s="92">
        <v>2</v>
      </c>
      <c r="K19" s="92">
        <v>4</v>
      </c>
      <c r="L19" s="1">
        <v>1</v>
      </c>
      <c r="M19" s="1">
        <v>11</v>
      </c>
      <c r="N19" s="92">
        <v>21</v>
      </c>
      <c r="O19" s="92">
        <v>5</v>
      </c>
      <c r="P19" s="1">
        <v>2</v>
      </c>
      <c r="Q19" s="1">
        <v>32</v>
      </c>
      <c r="R19" s="92">
        <v>5</v>
      </c>
      <c r="S19" s="1">
        <v>12</v>
      </c>
      <c r="T19" s="1">
        <v>11</v>
      </c>
      <c r="U19" s="1">
        <v>11</v>
      </c>
      <c r="V19" s="1">
        <v>11</v>
      </c>
      <c r="W19" s="1">
        <v>12</v>
      </c>
      <c r="X19" s="92">
        <v>21</v>
      </c>
      <c r="Y19" s="1">
        <v>11</v>
      </c>
      <c r="Z19" s="53"/>
      <c r="AA19" s="53"/>
      <c r="AB19" s="50">
        <v>11</v>
      </c>
    </row>
    <row r="20" spans="2:30" x14ac:dyDescent="0.3">
      <c r="B20" s="95"/>
      <c r="C20" s="100"/>
      <c r="D20" s="101"/>
      <c r="E20" s="101"/>
      <c r="F20" s="101"/>
      <c r="G20" s="95"/>
      <c r="H20" s="3" t="s">
        <v>34</v>
      </c>
      <c r="I20" s="3">
        <v>12</v>
      </c>
      <c r="J20" s="93"/>
      <c r="K20" s="93"/>
      <c r="L20" s="3">
        <v>2</v>
      </c>
      <c r="M20" s="3">
        <v>12</v>
      </c>
      <c r="N20" s="93"/>
      <c r="O20" s="93"/>
      <c r="P20" s="3">
        <v>4</v>
      </c>
      <c r="Q20" s="3">
        <v>34</v>
      </c>
      <c r="R20" s="93"/>
      <c r="S20" s="3">
        <v>13</v>
      </c>
      <c r="T20" s="3">
        <v>34</v>
      </c>
      <c r="U20" s="3">
        <v>34</v>
      </c>
      <c r="V20" s="3">
        <v>34</v>
      </c>
      <c r="W20" s="3">
        <v>13</v>
      </c>
      <c r="X20" s="93"/>
      <c r="Y20" s="3">
        <v>12</v>
      </c>
      <c r="Z20" s="49"/>
      <c r="AA20" s="49"/>
      <c r="AB20" s="51">
        <v>12</v>
      </c>
    </row>
    <row r="21" spans="2:30" x14ac:dyDescent="0.3">
      <c r="B21" s="95"/>
      <c r="C21" s="100"/>
      <c r="D21" s="101"/>
      <c r="E21" s="101"/>
      <c r="F21" s="101"/>
      <c r="G21" s="95"/>
      <c r="H21" s="3">
        <v>34</v>
      </c>
      <c r="I21" s="3">
        <v>32</v>
      </c>
      <c r="J21" s="93"/>
      <c r="K21" s="93"/>
      <c r="L21" s="3">
        <v>4</v>
      </c>
      <c r="M21" s="3">
        <v>13</v>
      </c>
      <c r="N21" s="93"/>
      <c r="O21" s="93"/>
      <c r="P21" s="3"/>
      <c r="Q21" s="3"/>
      <c r="R21" s="93"/>
      <c r="S21" s="3"/>
      <c r="T21" s="3"/>
      <c r="U21" s="3"/>
      <c r="V21" s="3"/>
      <c r="W21" s="3"/>
      <c r="X21" s="93"/>
      <c r="Y21" s="3">
        <v>13</v>
      </c>
      <c r="Z21" s="49"/>
      <c r="AA21" s="49"/>
      <c r="AB21" s="51">
        <v>13</v>
      </c>
    </row>
    <row r="22" spans="2:30" ht="15" thickBot="1" x14ac:dyDescent="0.35">
      <c r="B22" s="96"/>
      <c r="C22" s="98"/>
      <c r="D22" s="99"/>
      <c r="E22" s="99"/>
      <c r="F22" s="99"/>
      <c r="G22" s="96"/>
      <c r="H22" s="4"/>
      <c r="I22" s="4"/>
      <c r="J22" s="94"/>
      <c r="K22" s="94"/>
      <c r="L22" s="4"/>
      <c r="M22" s="4"/>
      <c r="N22" s="94"/>
      <c r="O22" s="94"/>
      <c r="P22" s="4"/>
      <c r="Q22" s="4"/>
      <c r="R22" s="94"/>
      <c r="S22" s="4"/>
      <c r="T22" s="4"/>
      <c r="U22" s="4"/>
      <c r="V22" s="4"/>
      <c r="W22" s="4"/>
      <c r="X22" s="94"/>
      <c r="Y22" s="4">
        <v>21</v>
      </c>
      <c r="Z22" s="48"/>
      <c r="AA22" s="48"/>
      <c r="AB22" s="52">
        <v>21</v>
      </c>
    </row>
    <row r="23" spans="2:30" ht="15" thickBot="1" x14ac:dyDescent="0.35">
      <c r="B23" s="72">
        <v>10</v>
      </c>
      <c r="C23" s="82" t="s">
        <v>35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D23" s="23">
        <v>1</v>
      </c>
    </row>
    <row r="24" spans="2:30" ht="15" thickBot="1" x14ac:dyDescent="0.35">
      <c r="B24" s="5">
        <v>15</v>
      </c>
      <c r="C24" s="85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D24" s="24">
        <v>2</v>
      </c>
    </row>
    <row r="25" spans="2:30" ht="15" thickBot="1" x14ac:dyDescent="0.35">
      <c r="B25" s="14">
        <v>20</v>
      </c>
      <c r="C25" s="85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D25" s="23">
        <v>3</v>
      </c>
    </row>
    <row r="26" spans="2:30" ht="15" thickBot="1" x14ac:dyDescent="0.35">
      <c r="B26" s="5">
        <v>25</v>
      </c>
      <c r="C26" s="85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D26" s="24">
        <v>4</v>
      </c>
    </row>
    <row r="27" spans="2:30" ht="15" thickBot="1" x14ac:dyDescent="0.35">
      <c r="B27" s="14">
        <v>32</v>
      </c>
      <c r="C27" s="85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D27" s="23">
        <v>5</v>
      </c>
    </row>
    <row r="28" spans="2:30" ht="15" thickBot="1" x14ac:dyDescent="0.35">
      <c r="B28" s="5">
        <v>40</v>
      </c>
      <c r="C28" s="88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D28" s="24">
        <v>6</v>
      </c>
    </row>
    <row r="29" spans="2:30" ht="15" thickBot="1" x14ac:dyDescent="0.35">
      <c r="B29" s="14">
        <v>50</v>
      </c>
      <c r="C29" s="14">
        <v>165</v>
      </c>
      <c r="D29" s="14">
        <v>125</v>
      </c>
      <c r="E29" s="14">
        <v>18</v>
      </c>
      <c r="F29" s="14">
        <v>4</v>
      </c>
      <c r="G29" s="14" t="s">
        <v>36</v>
      </c>
      <c r="H29" s="14" t="s">
        <v>37</v>
      </c>
      <c r="I29" s="14" t="s">
        <v>38</v>
      </c>
      <c r="J29" s="14">
        <v>65</v>
      </c>
      <c r="K29" s="14">
        <v>77</v>
      </c>
      <c r="L29" s="14">
        <v>19</v>
      </c>
      <c r="M29" s="14">
        <v>18</v>
      </c>
      <c r="N29" s="14">
        <v>18</v>
      </c>
      <c r="O29" s="14">
        <v>18</v>
      </c>
      <c r="P29" s="14">
        <v>5</v>
      </c>
      <c r="Q29" s="14">
        <v>16</v>
      </c>
      <c r="R29" s="14" t="s">
        <v>39</v>
      </c>
      <c r="S29" s="14">
        <v>28</v>
      </c>
      <c r="T29" s="14">
        <v>45</v>
      </c>
      <c r="U29" s="14">
        <v>8</v>
      </c>
      <c r="V29" s="14">
        <v>74</v>
      </c>
      <c r="W29" s="14">
        <v>84</v>
      </c>
      <c r="X29" s="14">
        <v>84</v>
      </c>
      <c r="Y29" s="14">
        <v>5</v>
      </c>
      <c r="Z29" s="15"/>
      <c r="AA29" s="15"/>
      <c r="AB29" s="15" t="s">
        <v>40</v>
      </c>
      <c r="AD29" s="23">
        <v>7</v>
      </c>
    </row>
    <row r="30" spans="2:30" ht="15" thickBot="1" x14ac:dyDescent="0.35">
      <c r="B30" s="5">
        <v>65</v>
      </c>
      <c r="C30" s="5">
        <v>185</v>
      </c>
      <c r="D30" s="5">
        <v>145</v>
      </c>
      <c r="E30" s="5">
        <v>18</v>
      </c>
      <c r="F30" s="5" t="s">
        <v>41</v>
      </c>
      <c r="G30" s="5" t="s">
        <v>36</v>
      </c>
      <c r="H30" s="5" t="s">
        <v>42</v>
      </c>
      <c r="I30" s="5" t="s">
        <v>43</v>
      </c>
      <c r="J30" s="5">
        <v>81</v>
      </c>
      <c r="K30" s="5">
        <v>96</v>
      </c>
      <c r="L30" s="5">
        <v>20</v>
      </c>
      <c r="M30" s="5">
        <v>18</v>
      </c>
      <c r="N30" s="5">
        <v>18</v>
      </c>
      <c r="O30" s="5">
        <v>18</v>
      </c>
      <c r="P30" s="5">
        <v>6</v>
      </c>
      <c r="Q30" s="5">
        <v>16</v>
      </c>
      <c r="R30" s="5">
        <v>55</v>
      </c>
      <c r="S30" s="5">
        <v>32</v>
      </c>
      <c r="T30" s="5">
        <v>45</v>
      </c>
      <c r="U30" s="5">
        <v>10</v>
      </c>
      <c r="V30" s="5">
        <v>92</v>
      </c>
      <c r="W30" s="5">
        <v>104</v>
      </c>
      <c r="X30" s="5">
        <v>104</v>
      </c>
      <c r="Y30" s="5">
        <v>6</v>
      </c>
      <c r="Z30" s="8"/>
      <c r="AA30" s="8"/>
      <c r="AB30" s="8" t="s">
        <v>40</v>
      </c>
      <c r="AD30" s="24">
        <v>8</v>
      </c>
    </row>
    <row r="31" spans="2:30" ht="15" thickBot="1" x14ac:dyDescent="0.35">
      <c r="B31" s="14">
        <v>80</v>
      </c>
      <c r="C31" s="14">
        <v>200</v>
      </c>
      <c r="D31" s="14">
        <v>160</v>
      </c>
      <c r="E31" s="14">
        <v>18</v>
      </c>
      <c r="F31" s="14">
        <v>8</v>
      </c>
      <c r="G31" s="14" t="s">
        <v>36</v>
      </c>
      <c r="H31" s="14" t="s">
        <v>44</v>
      </c>
      <c r="I31" s="14" t="s">
        <v>45</v>
      </c>
      <c r="J31" s="14">
        <v>94</v>
      </c>
      <c r="K31" s="14">
        <v>108</v>
      </c>
      <c r="L31" s="14">
        <v>20</v>
      </c>
      <c r="M31" s="14">
        <v>20</v>
      </c>
      <c r="N31" s="14">
        <v>20</v>
      </c>
      <c r="O31" s="14">
        <v>20</v>
      </c>
      <c r="P31" s="14">
        <v>6</v>
      </c>
      <c r="Q31" s="14">
        <v>16</v>
      </c>
      <c r="R31" s="14">
        <v>70</v>
      </c>
      <c r="S31" s="14">
        <v>34</v>
      </c>
      <c r="T31" s="14">
        <v>50</v>
      </c>
      <c r="U31" s="14">
        <v>10</v>
      </c>
      <c r="V31" s="14">
        <v>105</v>
      </c>
      <c r="W31" s="14">
        <v>118</v>
      </c>
      <c r="X31" s="14">
        <v>120</v>
      </c>
      <c r="Y31" s="14">
        <v>6</v>
      </c>
      <c r="Z31" s="15"/>
      <c r="AA31" s="15"/>
      <c r="AB31" s="15" t="s">
        <v>46</v>
      </c>
      <c r="AD31" s="23">
        <v>9</v>
      </c>
    </row>
    <row r="32" spans="2:30" ht="15" thickBot="1" x14ac:dyDescent="0.35">
      <c r="B32" s="5">
        <v>100</v>
      </c>
      <c r="C32" s="5">
        <v>220</v>
      </c>
      <c r="D32" s="5">
        <v>180</v>
      </c>
      <c r="E32" s="5">
        <v>18</v>
      </c>
      <c r="F32" s="5">
        <v>8</v>
      </c>
      <c r="G32" s="5" t="s">
        <v>36</v>
      </c>
      <c r="H32" s="5" t="s">
        <v>47</v>
      </c>
      <c r="I32" s="5">
        <v>116</v>
      </c>
      <c r="J32" s="5">
        <v>120</v>
      </c>
      <c r="K32" s="5">
        <v>134</v>
      </c>
      <c r="L32" s="5">
        <v>22</v>
      </c>
      <c r="M32" s="5">
        <v>20</v>
      </c>
      <c r="N32" s="5">
        <v>20</v>
      </c>
      <c r="O32" s="5">
        <v>20</v>
      </c>
      <c r="P32" s="5">
        <v>6</v>
      </c>
      <c r="Q32" s="5">
        <v>18</v>
      </c>
      <c r="R32" s="5">
        <v>90</v>
      </c>
      <c r="S32" s="5">
        <v>40</v>
      </c>
      <c r="T32" s="5">
        <v>52</v>
      </c>
      <c r="U32" s="5">
        <v>12</v>
      </c>
      <c r="V32" s="5">
        <v>131</v>
      </c>
      <c r="W32" s="5">
        <v>140</v>
      </c>
      <c r="X32" s="5">
        <v>140</v>
      </c>
      <c r="Y32" s="5">
        <v>8</v>
      </c>
      <c r="Z32" s="8"/>
      <c r="AA32" s="8"/>
      <c r="AB32" s="8" t="s">
        <v>48</v>
      </c>
      <c r="AD32" s="24">
        <v>10</v>
      </c>
    </row>
    <row r="33" spans="1:30" ht="15" thickBot="1" x14ac:dyDescent="0.35">
      <c r="B33" s="14">
        <v>125</v>
      </c>
      <c r="C33" s="14">
        <v>250</v>
      </c>
      <c r="D33" s="14">
        <v>210</v>
      </c>
      <c r="E33" s="14">
        <v>18</v>
      </c>
      <c r="F33" s="14">
        <v>8</v>
      </c>
      <c r="G33" s="14" t="s">
        <v>36</v>
      </c>
      <c r="H33" s="14" t="s">
        <v>49</v>
      </c>
      <c r="I33" s="14" t="s">
        <v>50</v>
      </c>
      <c r="J33" s="14">
        <v>145</v>
      </c>
      <c r="K33" s="14">
        <v>162</v>
      </c>
      <c r="L33" s="14">
        <v>22</v>
      </c>
      <c r="M33" s="14">
        <v>22</v>
      </c>
      <c r="N33" s="14">
        <v>22</v>
      </c>
      <c r="O33" s="14">
        <v>22</v>
      </c>
      <c r="P33" s="14">
        <v>6</v>
      </c>
      <c r="Q33" s="14">
        <v>18</v>
      </c>
      <c r="R33" s="14">
        <v>115</v>
      </c>
      <c r="S33" s="14">
        <v>44</v>
      </c>
      <c r="T33" s="14">
        <v>55</v>
      </c>
      <c r="U33" s="14">
        <v>12</v>
      </c>
      <c r="V33" s="14">
        <v>156</v>
      </c>
      <c r="W33" s="14">
        <v>168</v>
      </c>
      <c r="X33" s="14">
        <v>170</v>
      </c>
      <c r="Y33" s="14">
        <v>8</v>
      </c>
      <c r="Z33" s="15"/>
      <c r="AA33" s="15"/>
      <c r="AB33" s="15">
        <v>4</v>
      </c>
      <c r="AD33" s="23">
        <v>11</v>
      </c>
    </row>
    <row r="34" spans="1:30" ht="15" thickBot="1" x14ac:dyDescent="0.35">
      <c r="B34" s="5">
        <v>150</v>
      </c>
      <c r="C34" s="5">
        <v>285</v>
      </c>
      <c r="D34" s="5">
        <v>240</v>
      </c>
      <c r="E34" s="5">
        <v>18</v>
      </c>
      <c r="F34" s="5">
        <v>8</v>
      </c>
      <c r="G34" s="5" t="s">
        <v>51</v>
      </c>
      <c r="H34" s="5" t="s">
        <v>52</v>
      </c>
      <c r="I34" s="5" t="s">
        <v>53</v>
      </c>
      <c r="J34" s="5">
        <v>174</v>
      </c>
      <c r="K34" s="5">
        <v>188</v>
      </c>
      <c r="L34" s="5">
        <v>24</v>
      </c>
      <c r="M34" s="5">
        <v>22</v>
      </c>
      <c r="N34" s="5">
        <v>22</v>
      </c>
      <c r="O34" s="5">
        <v>22</v>
      </c>
      <c r="P34" s="5">
        <v>6</v>
      </c>
      <c r="Q34" s="5">
        <v>20</v>
      </c>
      <c r="R34" s="5">
        <v>140</v>
      </c>
      <c r="S34" s="5">
        <v>44</v>
      </c>
      <c r="T34" s="5">
        <v>55</v>
      </c>
      <c r="U34" s="5">
        <v>12</v>
      </c>
      <c r="V34" s="5">
        <v>184</v>
      </c>
      <c r="W34" s="5">
        <v>195</v>
      </c>
      <c r="X34" s="5">
        <v>190</v>
      </c>
      <c r="Y34" s="5">
        <v>10</v>
      </c>
      <c r="Z34" s="8"/>
      <c r="AA34" s="8"/>
      <c r="AB34" s="8" t="s">
        <v>54</v>
      </c>
      <c r="AD34" s="24">
        <v>12</v>
      </c>
    </row>
    <row r="35" spans="1:30" ht="15" thickBot="1" x14ac:dyDescent="0.35">
      <c r="B35" s="14">
        <v>200</v>
      </c>
      <c r="C35" s="14">
        <v>340</v>
      </c>
      <c r="D35" s="14">
        <v>295</v>
      </c>
      <c r="E35" s="14">
        <v>22</v>
      </c>
      <c r="F35" s="14">
        <v>12</v>
      </c>
      <c r="G35" s="14" t="s">
        <v>51</v>
      </c>
      <c r="H35" s="14" t="s">
        <v>55</v>
      </c>
      <c r="I35" s="14" t="s">
        <v>56</v>
      </c>
      <c r="J35" s="14">
        <v>226</v>
      </c>
      <c r="K35" s="14">
        <v>240</v>
      </c>
      <c r="L35" s="14">
        <v>26</v>
      </c>
      <c r="M35" s="14">
        <v>24</v>
      </c>
      <c r="N35" s="14">
        <v>24</v>
      </c>
      <c r="O35" s="14">
        <v>24</v>
      </c>
      <c r="P35" s="14">
        <v>6</v>
      </c>
      <c r="Q35" s="14">
        <v>20</v>
      </c>
      <c r="R35" s="14">
        <v>190</v>
      </c>
      <c r="S35" s="14">
        <v>44</v>
      </c>
      <c r="T35" s="14">
        <v>62</v>
      </c>
      <c r="U35" s="14">
        <v>16</v>
      </c>
      <c r="V35" s="14">
        <v>235</v>
      </c>
      <c r="W35" s="14">
        <v>246</v>
      </c>
      <c r="X35" s="14">
        <v>246</v>
      </c>
      <c r="Y35" s="14">
        <v>10</v>
      </c>
      <c r="Z35" s="15"/>
      <c r="AA35" s="15"/>
      <c r="AB35" s="15" t="s">
        <v>57</v>
      </c>
      <c r="AD35" s="23">
        <v>13</v>
      </c>
    </row>
    <row r="36" spans="1:30" ht="15" thickBot="1" x14ac:dyDescent="0.35">
      <c r="B36" s="14">
        <v>250</v>
      </c>
      <c r="C36" s="5">
        <v>405</v>
      </c>
      <c r="D36" s="5">
        <v>355</v>
      </c>
      <c r="E36" s="5">
        <v>26</v>
      </c>
      <c r="F36" s="5">
        <v>12</v>
      </c>
      <c r="G36" s="5" t="s">
        <v>58</v>
      </c>
      <c r="H36" s="5">
        <v>273</v>
      </c>
      <c r="I36" s="5" t="s">
        <v>59</v>
      </c>
      <c r="J36" s="5">
        <v>281</v>
      </c>
      <c r="K36" s="5">
        <v>294</v>
      </c>
      <c r="L36" s="5">
        <v>29</v>
      </c>
      <c r="M36" s="5">
        <v>26</v>
      </c>
      <c r="N36" s="5">
        <v>26</v>
      </c>
      <c r="O36" s="5">
        <v>26</v>
      </c>
      <c r="P36" s="5">
        <v>8</v>
      </c>
      <c r="Q36" s="5">
        <v>22</v>
      </c>
      <c r="R36" s="5">
        <v>235</v>
      </c>
      <c r="S36" s="5">
        <v>46</v>
      </c>
      <c r="T36" s="5">
        <v>70</v>
      </c>
      <c r="U36" s="5">
        <v>16</v>
      </c>
      <c r="V36" s="5">
        <v>292</v>
      </c>
      <c r="W36" s="5">
        <v>298</v>
      </c>
      <c r="X36" s="5">
        <v>296</v>
      </c>
      <c r="Y36" s="5">
        <v>12</v>
      </c>
      <c r="Z36" s="8"/>
      <c r="AA36" s="8"/>
      <c r="AB36" s="8" t="s">
        <v>60</v>
      </c>
      <c r="AD36" s="24">
        <v>14</v>
      </c>
    </row>
    <row r="37" spans="1:30" ht="15" thickBot="1" x14ac:dyDescent="0.35">
      <c r="B37" s="5">
        <v>300</v>
      </c>
      <c r="C37" s="14">
        <v>460</v>
      </c>
      <c r="D37" s="14">
        <v>410</v>
      </c>
      <c r="E37" s="14">
        <v>26</v>
      </c>
      <c r="F37" s="14">
        <v>12</v>
      </c>
      <c r="G37" s="14" t="s">
        <v>58</v>
      </c>
      <c r="H37" s="14" t="s">
        <v>61</v>
      </c>
      <c r="I37" s="14" t="s">
        <v>62</v>
      </c>
      <c r="J37" s="14">
        <v>333</v>
      </c>
      <c r="K37" s="14">
        <v>348</v>
      </c>
      <c r="L37" s="14">
        <v>32</v>
      </c>
      <c r="M37" s="14">
        <v>28</v>
      </c>
      <c r="N37" s="14">
        <v>28</v>
      </c>
      <c r="O37" s="14">
        <v>28</v>
      </c>
      <c r="P37" s="14">
        <v>8</v>
      </c>
      <c r="Q37" s="14">
        <v>24</v>
      </c>
      <c r="R37" s="14">
        <v>285</v>
      </c>
      <c r="S37" s="14">
        <v>46</v>
      </c>
      <c r="T37" s="14">
        <v>78</v>
      </c>
      <c r="U37" s="14">
        <v>16</v>
      </c>
      <c r="V37" s="14">
        <v>344</v>
      </c>
      <c r="W37" s="14">
        <v>350</v>
      </c>
      <c r="X37" s="14">
        <v>350</v>
      </c>
      <c r="Y37" s="14">
        <v>12</v>
      </c>
      <c r="Z37" s="15"/>
      <c r="AA37" s="15"/>
      <c r="AB37" s="15" t="s">
        <v>63</v>
      </c>
      <c r="AD37" s="23">
        <v>15</v>
      </c>
    </row>
    <row r="38" spans="1:30" ht="15" thickBot="1" x14ac:dyDescent="0.35">
      <c r="B38" s="14">
        <v>350</v>
      </c>
      <c r="C38" s="5">
        <v>520</v>
      </c>
      <c r="D38" s="5">
        <v>470</v>
      </c>
      <c r="E38" s="5">
        <v>26</v>
      </c>
      <c r="F38" s="5">
        <v>16</v>
      </c>
      <c r="G38" s="5" t="s">
        <v>58</v>
      </c>
      <c r="H38" s="5" t="s">
        <v>64</v>
      </c>
      <c r="I38" s="5" t="s">
        <v>65</v>
      </c>
      <c r="J38" s="5">
        <v>365</v>
      </c>
      <c r="K38" s="5">
        <v>400</v>
      </c>
      <c r="L38" s="5">
        <v>35</v>
      </c>
      <c r="M38" s="5">
        <v>30</v>
      </c>
      <c r="N38" s="5">
        <v>30</v>
      </c>
      <c r="O38" s="5">
        <v>30</v>
      </c>
      <c r="P38" s="5">
        <v>8</v>
      </c>
      <c r="Q38" s="5">
        <v>26</v>
      </c>
      <c r="R38" s="5">
        <v>330</v>
      </c>
      <c r="S38" s="5">
        <v>57</v>
      </c>
      <c r="T38" s="5">
        <v>82</v>
      </c>
      <c r="U38" s="5">
        <v>16</v>
      </c>
      <c r="V38" s="5">
        <v>390</v>
      </c>
      <c r="W38" s="5">
        <v>400</v>
      </c>
      <c r="X38" s="5">
        <v>410</v>
      </c>
      <c r="Y38" s="5">
        <v>12</v>
      </c>
      <c r="Z38" s="8"/>
      <c r="AA38" s="8"/>
      <c r="AB38" s="8">
        <v>8</v>
      </c>
      <c r="AD38" s="24">
        <v>16</v>
      </c>
    </row>
    <row r="39" spans="1:30" ht="15" thickBot="1" x14ac:dyDescent="0.35">
      <c r="B39" s="5">
        <v>400</v>
      </c>
      <c r="C39" s="14">
        <v>580</v>
      </c>
      <c r="D39" s="14">
        <v>525</v>
      </c>
      <c r="E39" s="14">
        <v>30</v>
      </c>
      <c r="F39" s="14">
        <v>16</v>
      </c>
      <c r="G39" s="14" t="s">
        <v>66</v>
      </c>
      <c r="H39" s="14" t="s">
        <v>67</v>
      </c>
      <c r="I39" s="14">
        <v>411</v>
      </c>
      <c r="J39" s="14">
        <v>416</v>
      </c>
      <c r="K39" s="14">
        <v>454</v>
      </c>
      <c r="L39" s="14">
        <v>38</v>
      </c>
      <c r="M39" s="14">
        <v>32</v>
      </c>
      <c r="N39" s="14">
        <v>32</v>
      </c>
      <c r="O39" s="14">
        <v>32</v>
      </c>
      <c r="P39" s="14">
        <v>8</v>
      </c>
      <c r="Q39" s="14">
        <v>28</v>
      </c>
      <c r="R39" s="14">
        <v>380</v>
      </c>
      <c r="S39" s="14">
        <v>63</v>
      </c>
      <c r="T39" s="14">
        <v>85</v>
      </c>
      <c r="U39" s="14">
        <v>16</v>
      </c>
      <c r="V39" s="14">
        <v>445</v>
      </c>
      <c r="W39" s="14">
        <v>456</v>
      </c>
      <c r="X39" s="14">
        <v>458</v>
      </c>
      <c r="Y39" s="14">
        <v>12</v>
      </c>
      <c r="Z39" s="15"/>
      <c r="AA39" s="15"/>
      <c r="AB39" s="15">
        <v>8</v>
      </c>
      <c r="AD39" s="23">
        <v>17</v>
      </c>
    </row>
    <row r="40" spans="1:30" ht="15" thickBot="1" x14ac:dyDescent="0.35">
      <c r="B40" s="14">
        <v>450</v>
      </c>
      <c r="C40" s="5">
        <v>640</v>
      </c>
      <c r="D40" s="5">
        <v>585</v>
      </c>
      <c r="E40" s="5">
        <v>30</v>
      </c>
      <c r="F40" s="5">
        <v>20</v>
      </c>
      <c r="G40" s="5" t="s">
        <v>66</v>
      </c>
      <c r="H40" s="5">
        <v>457</v>
      </c>
      <c r="I40" s="5">
        <v>462</v>
      </c>
      <c r="J40" s="5">
        <v>467</v>
      </c>
      <c r="K40" s="5">
        <v>500</v>
      </c>
      <c r="L40" s="5">
        <v>42</v>
      </c>
      <c r="M40" s="5">
        <v>40</v>
      </c>
      <c r="N40" s="5">
        <v>40</v>
      </c>
      <c r="O40" s="5">
        <v>40</v>
      </c>
      <c r="P40" s="5">
        <v>8</v>
      </c>
      <c r="Q40" s="5">
        <v>30</v>
      </c>
      <c r="R40" s="5">
        <v>425</v>
      </c>
      <c r="S40" s="5">
        <v>68</v>
      </c>
      <c r="T40" s="5">
        <v>87</v>
      </c>
      <c r="U40" s="5">
        <v>16</v>
      </c>
      <c r="V40" s="5">
        <v>490</v>
      </c>
      <c r="W40" s="5">
        <v>502</v>
      </c>
      <c r="X40" s="5">
        <v>516</v>
      </c>
      <c r="Y40" s="5">
        <v>12</v>
      </c>
      <c r="Z40" s="8"/>
      <c r="AA40" s="8"/>
      <c r="AB40" s="8">
        <v>8</v>
      </c>
      <c r="AD40" s="24">
        <v>18</v>
      </c>
    </row>
    <row r="41" spans="1:30" ht="15" thickBot="1" x14ac:dyDescent="0.35">
      <c r="B41" s="5">
        <v>500</v>
      </c>
      <c r="C41" s="14">
        <v>715</v>
      </c>
      <c r="D41" s="14">
        <v>650</v>
      </c>
      <c r="E41" s="14">
        <v>33</v>
      </c>
      <c r="F41" s="14">
        <v>20</v>
      </c>
      <c r="G41" s="14" t="s">
        <v>68</v>
      </c>
      <c r="H41" s="14">
        <v>508</v>
      </c>
      <c r="I41" s="14" t="s">
        <v>69</v>
      </c>
      <c r="J41" s="14">
        <v>519</v>
      </c>
      <c r="K41" s="14">
        <v>556</v>
      </c>
      <c r="L41" s="14">
        <v>46</v>
      </c>
      <c r="M41" s="14">
        <v>44</v>
      </c>
      <c r="N41" s="14">
        <v>44</v>
      </c>
      <c r="O41" s="14">
        <v>44</v>
      </c>
      <c r="P41" s="14">
        <v>8</v>
      </c>
      <c r="Q41" s="14">
        <v>32</v>
      </c>
      <c r="R41" s="14">
        <v>475</v>
      </c>
      <c r="S41" s="14">
        <v>73</v>
      </c>
      <c r="T41" s="14">
        <v>90</v>
      </c>
      <c r="U41" s="14">
        <v>16</v>
      </c>
      <c r="V41" s="14">
        <v>548</v>
      </c>
      <c r="W41" s="14">
        <v>559</v>
      </c>
      <c r="X41" s="14">
        <v>576</v>
      </c>
      <c r="Y41" s="14">
        <v>12</v>
      </c>
      <c r="Z41" s="15"/>
      <c r="AA41" s="15"/>
      <c r="AB41" s="15">
        <v>8</v>
      </c>
      <c r="AD41" s="23">
        <v>19</v>
      </c>
    </row>
    <row r="42" spans="1:30" ht="15" thickBot="1" x14ac:dyDescent="0.35">
      <c r="A42" s="35"/>
      <c r="B42" s="14">
        <v>600</v>
      </c>
      <c r="C42" s="10">
        <v>840</v>
      </c>
      <c r="D42" s="10">
        <v>770</v>
      </c>
      <c r="E42" s="10">
        <v>36</v>
      </c>
      <c r="F42" s="10">
        <v>20</v>
      </c>
      <c r="G42" s="10" t="s">
        <v>70</v>
      </c>
      <c r="H42" s="10">
        <v>610</v>
      </c>
      <c r="I42" s="10" t="s">
        <v>71</v>
      </c>
      <c r="J42" s="10">
        <v>622</v>
      </c>
      <c r="K42" s="10">
        <v>660</v>
      </c>
      <c r="L42" s="10">
        <v>52</v>
      </c>
      <c r="M42" s="10">
        <v>54</v>
      </c>
      <c r="N42" s="10">
        <v>54</v>
      </c>
      <c r="O42" s="10">
        <v>54</v>
      </c>
      <c r="P42" s="10">
        <v>8</v>
      </c>
      <c r="Q42" s="10">
        <v>32</v>
      </c>
      <c r="R42" s="10">
        <v>575</v>
      </c>
      <c r="S42" s="10">
        <v>83</v>
      </c>
      <c r="T42" s="10">
        <v>95</v>
      </c>
      <c r="U42" s="10">
        <v>18</v>
      </c>
      <c r="V42" s="10">
        <v>652</v>
      </c>
      <c r="W42" s="10">
        <v>658</v>
      </c>
      <c r="X42" s="10">
        <v>690</v>
      </c>
      <c r="Y42" s="10">
        <v>12</v>
      </c>
      <c r="Z42" s="11"/>
      <c r="AA42" s="11"/>
      <c r="AB42" s="11" t="s">
        <v>72</v>
      </c>
      <c r="AD42" s="24">
        <v>20</v>
      </c>
    </row>
    <row r="44" spans="1:30" x14ac:dyDescent="0.3">
      <c r="B44" s="64" t="s">
        <v>129</v>
      </c>
    </row>
    <row r="45" spans="1:30" x14ac:dyDescent="0.3">
      <c r="B45" s="66" t="s">
        <v>127</v>
      </c>
    </row>
    <row r="50" spans="2:8" x14ac:dyDescent="0.3">
      <c r="B50"/>
      <c r="D50" s="22" t="s">
        <v>86</v>
      </c>
      <c r="E50" s="29">
        <v>200</v>
      </c>
      <c r="G50" t="s">
        <v>87</v>
      </c>
      <c r="H50" s="33">
        <f>INDEX($C$23:$AB$42,MATCH($E$50,$B$23:$B$42,0),MATCH("C1",$C$17:$AB$17,0))</f>
        <v>26</v>
      </c>
    </row>
  </sheetData>
  <mergeCells count="29">
    <mergeCell ref="K11:M11"/>
    <mergeCell ref="H13:J13"/>
    <mergeCell ref="K12:M12"/>
    <mergeCell ref="B11:D11"/>
    <mergeCell ref="B12:D12"/>
    <mergeCell ref="H11:J11"/>
    <mergeCell ref="H12:J12"/>
    <mergeCell ref="B1:F1"/>
    <mergeCell ref="B13:D13"/>
    <mergeCell ref="E11:G11"/>
    <mergeCell ref="E12:G12"/>
    <mergeCell ref="E13:G13"/>
    <mergeCell ref="R19:R22"/>
    <mergeCell ref="X19:X22"/>
    <mergeCell ref="C23:AB28"/>
    <mergeCell ref="F16:G16"/>
    <mergeCell ref="C18:AB18"/>
    <mergeCell ref="S15:U16"/>
    <mergeCell ref="V15:X15"/>
    <mergeCell ref="V16:X16"/>
    <mergeCell ref="C19:G22"/>
    <mergeCell ref="J19:J22"/>
    <mergeCell ref="K19:K22"/>
    <mergeCell ref="N19:N22"/>
    <mergeCell ref="B15:B22"/>
    <mergeCell ref="C15:G15"/>
    <mergeCell ref="I15:K16"/>
    <mergeCell ref="L15:O16"/>
    <mergeCell ref="O19:O22"/>
  </mergeCells>
  <dataValidations count="1">
    <dataValidation type="list" allowBlank="1" showInputMessage="1" showErrorMessage="1" sqref="E50">
      <formula1>$B$23:$B$42</formula1>
    </dataValidation>
  </dataValidations>
  <hyperlinks>
    <hyperlink ref="C23" r:id="rId1" display="http://www.valvias.com/brida-din-en-1092-1-pn-40.php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opLeftCell="A11" zoomScale="70" zoomScaleNormal="70" workbookViewId="0">
      <selection activeCell="AE49" sqref="AE49"/>
    </sheetView>
  </sheetViews>
  <sheetFormatPr defaultRowHeight="14.4" x14ac:dyDescent="0.3"/>
  <cols>
    <col min="26" max="27" width="10" bestFit="1" customWidth="1"/>
  </cols>
  <sheetData>
    <row r="1" spans="2:28" ht="42" customHeight="1" x14ac:dyDescent="0.3">
      <c r="B1" s="97" t="s">
        <v>130</v>
      </c>
      <c r="C1" s="97"/>
      <c r="D1" s="97"/>
      <c r="E1" s="97"/>
      <c r="F1" s="97"/>
    </row>
    <row r="2" spans="2:28" ht="42" customHeight="1" x14ac:dyDescent="0.3"/>
    <row r="3" spans="2:28" ht="42" customHeight="1" x14ac:dyDescent="0.3"/>
    <row r="4" spans="2:28" ht="42" customHeight="1" x14ac:dyDescent="0.3"/>
    <row r="5" spans="2:28" ht="42" customHeight="1" x14ac:dyDescent="0.3"/>
    <row r="6" spans="2:28" ht="42" customHeight="1" x14ac:dyDescent="0.3"/>
    <row r="7" spans="2:28" ht="42" customHeight="1" x14ac:dyDescent="0.3"/>
    <row r="8" spans="2:28" ht="42" customHeight="1" x14ac:dyDescent="0.3"/>
    <row r="9" spans="2:28" ht="42" customHeight="1" x14ac:dyDescent="0.3"/>
    <row r="10" spans="2:28" x14ac:dyDescent="0.3">
      <c r="B10" s="57" t="s">
        <v>74</v>
      </c>
      <c r="C10" s="57"/>
      <c r="D10" s="57"/>
      <c r="E10" s="57"/>
      <c r="F10" s="58"/>
      <c r="G10" s="58"/>
      <c r="H10" s="59"/>
      <c r="I10" s="59"/>
      <c r="J10" s="59"/>
      <c r="K10" s="59"/>
      <c r="L10" s="59"/>
      <c r="M10" s="59"/>
    </row>
    <row r="11" spans="2:28" x14ac:dyDescent="0.3">
      <c r="B11" s="91" t="s">
        <v>75</v>
      </c>
      <c r="C11" s="91"/>
      <c r="D11" s="91"/>
      <c r="E11" s="91" t="s">
        <v>81</v>
      </c>
      <c r="F11" s="91"/>
      <c r="G11" s="91"/>
      <c r="H11" s="91" t="s">
        <v>76</v>
      </c>
      <c r="I11" s="91"/>
      <c r="J11" s="91"/>
      <c r="K11" s="91" t="s">
        <v>82</v>
      </c>
      <c r="L11" s="91"/>
      <c r="M11" s="91"/>
      <c r="N11" s="56"/>
      <c r="O11" s="56"/>
    </row>
    <row r="12" spans="2:28" x14ac:dyDescent="0.3">
      <c r="B12" s="91" t="s">
        <v>77</v>
      </c>
      <c r="C12" s="91"/>
      <c r="D12" s="91"/>
      <c r="E12" s="91" t="s">
        <v>83</v>
      </c>
      <c r="F12" s="91"/>
      <c r="G12" s="91"/>
      <c r="H12" s="91" t="s">
        <v>78</v>
      </c>
      <c r="I12" s="91"/>
      <c r="J12" s="91"/>
      <c r="K12" s="91" t="s">
        <v>84</v>
      </c>
      <c r="L12" s="91"/>
      <c r="M12" s="91"/>
      <c r="N12" s="56"/>
      <c r="O12" s="56"/>
    </row>
    <row r="13" spans="2:28" x14ac:dyDescent="0.3">
      <c r="B13" s="91" t="s">
        <v>79</v>
      </c>
      <c r="C13" s="91"/>
      <c r="D13" s="91"/>
      <c r="E13" s="91" t="s">
        <v>85</v>
      </c>
      <c r="F13" s="91"/>
      <c r="G13" s="91"/>
      <c r="H13" s="91" t="s">
        <v>80</v>
      </c>
      <c r="I13" s="91"/>
      <c r="J13" s="91"/>
      <c r="K13" s="37"/>
      <c r="L13" s="37"/>
      <c r="M13" s="16"/>
      <c r="N13" s="56"/>
      <c r="O13" s="56"/>
      <c r="Z13" t="s">
        <v>191</v>
      </c>
      <c r="AA13" t="s">
        <v>194</v>
      </c>
    </row>
    <row r="14" spans="2:28" x14ac:dyDescent="0.3">
      <c r="Z14" t="s">
        <v>192</v>
      </c>
      <c r="AA14" t="s">
        <v>193</v>
      </c>
    </row>
    <row r="15" spans="2:28" ht="15" thickBot="1" x14ac:dyDescent="0.35">
      <c r="B15" s="95" t="s">
        <v>0</v>
      </c>
      <c r="C15" s="98" t="s">
        <v>1</v>
      </c>
      <c r="D15" s="99"/>
      <c r="E15" s="99"/>
      <c r="F15" s="99"/>
      <c r="G15" s="96"/>
      <c r="H15" s="26"/>
      <c r="I15" s="100" t="s">
        <v>3</v>
      </c>
      <c r="J15" s="101"/>
      <c r="K15" s="95"/>
      <c r="L15" s="100" t="s">
        <v>4</v>
      </c>
      <c r="M15" s="101"/>
      <c r="N15" s="101"/>
      <c r="O15" s="95"/>
      <c r="P15" s="26"/>
      <c r="Q15" s="26"/>
      <c r="R15" s="26"/>
      <c r="S15" s="100" t="s">
        <v>8</v>
      </c>
      <c r="T15" s="101"/>
      <c r="U15" s="95"/>
      <c r="V15" s="100" t="s">
        <v>9</v>
      </c>
      <c r="W15" s="101"/>
      <c r="X15" s="95"/>
      <c r="Y15" s="26"/>
      <c r="Z15" s="26"/>
      <c r="AA15" s="26"/>
      <c r="AB15" s="26"/>
    </row>
    <row r="16" spans="2:28" ht="15" thickBot="1" x14ac:dyDescent="0.35">
      <c r="B16" s="95"/>
      <c r="C16" s="26"/>
      <c r="D16" s="26"/>
      <c r="E16" s="26"/>
      <c r="F16" s="102" t="s">
        <v>16</v>
      </c>
      <c r="G16" s="103"/>
      <c r="H16" s="26"/>
      <c r="I16" s="98"/>
      <c r="J16" s="99"/>
      <c r="K16" s="96"/>
      <c r="L16" s="98"/>
      <c r="M16" s="99"/>
      <c r="N16" s="99"/>
      <c r="O16" s="96"/>
      <c r="P16" s="25"/>
      <c r="Q16" s="25"/>
      <c r="R16" s="25"/>
      <c r="S16" s="98"/>
      <c r="T16" s="99"/>
      <c r="U16" s="96"/>
      <c r="V16" s="98" t="s">
        <v>10</v>
      </c>
      <c r="W16" s="99"/>
      <c r="X16" s="96"/>
      <c r="Y16" s="25"/>
      <c r="Z16" s="27"/>
      <c r="AA16" s="27"/>
      <c r="AB16" s="25"/>
    </row>
    <row r="17" spans="2:28" ht="15" thickBot="1" x14ac:dyDescent="0.35">
      <c r="B17" s="95"/>
      <c r="C17" s="38" t="s">
        <v>13</v>
      </c>
      <c r="D17" s="38" t="s">
        <v>14</v>
      </c>
      <c r="E17" s="38" t="s">
        <v>15</v>
      </c>
      <c r="F17" s="2" t="s">
        <v>17</v>
      </c>
      <c r="G17" s="2" t="s">
        <v>18</v>
      </c>
      <c r="H17" s="28" t="s">
        <v>2</v>
      </c>
      <c r="I17" s="2" t="s">
        <v>19</v>
      </c>
      <c r="J17" s="2" t="s">
        <v>20</v>
      </c>
      <c r="K17" s="2" t="s">
        <v>21</v>
      </c>
      <c r="L17" s="2" t="s">
        <v>22</v>
      </c>
      <c r="M17" s="2" t="s">
        <v>23</v>
      </c>
      <c r="N17" s="2" t="s">
        <v>24</v>
      </c>
      <c r="O17" s="2" t="s">
        <v>25</v>
      </c>
      <c r="P17" s="39" t="s">
        <v>5</v>
      </c>
      <c r="Q17" s="39" t="s">
        <v>6</v>
      </c>
      <c r="R17" s="39" t="s">
        <v>7</v>
      </c>
      <c r="S17" s="2" t="s">
        <v>26</v>
      </c>
      <c r="T17" s="2" t="s">
        <v>27</v>
      </c>
      <c r="U17" s="2" t="s">
        <v>28</v>
      </c>
      <c r="V17" s="2" t="s">
        <v>29</v>
      </c>
      <c r="W17" s="2" t="s">
        <v>30</v>
      </c>
      <c r="X17" s="2" t="s">
        <v>31</v>
      </c>
      <c r="Y17" s="39" t="s">
        <v>11</v>
      </c>
      <c r="Z17" s="49" t="s">
        <v>190</v>
      </c>
      <c r="AA17" s="51" t="s">
        <v>196</v>
      </c>
      <c r="AB17" s="51" t="s">
        <v>12</v>
      </c>
    </row>
    <row r="18" spans="2:28" ht="15" thickBot="1" x14ac:dyDescent="0.35">
      <c r="B18" s="95"/>
      <c r="C18" s="102" t="s">
        <v>32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</row>
    <row r="19" spans="2:28" x14ac:dyDescent="0.3">
      <c r="B19" s="95"/>
      <c r="C19" s="105" t="s">
        <v>33</v>
      </c>
      <c r="D19" s="106"/>
      <c r="E19" s="106"/>
      <c r="F19" s="106"/>
      <c r="G19" s="107"/>
      <c r="H19" s="38">
        <v>11</v>
      </c>
      <c r="I19" s="38">
        <v>1</v>
      </c>
      <c r="J19" s="92">
        <v>2</v>
      </c>
      <c r="K19" s="92">
        <v>4</v>
      </c>
      <c r="L19" s="38">
        <v>1</v>
      </c>
      <c r="M19" s="38">
        <v>11</v>
      </c>
      <c r="N19" s="92">
        <v>21</v>
      </c>
      <c r="O19" s="92">
        <v>5</v>
      </c>
      <c r="P19" s="38">
        <v>2</v>
      </c>
      <c r="Q19" s="38">
        <v>32</v>
      </c>
      <c r="R19" s="92">
        <v>5</v>
      </c>
      <c r="S19" s="38">
        <v>12</v>
      </c>
      <c r="T19" s="38">
        <v>11</v>
      </c>
      <c r="U19" s="38">
        <v>11</v>
      </c>
      <c r="V19" s="38">
        <v>11</v>
      </c>
      <c r="W19" s="38">
        <v>12</v>
      </c>
      <c r="X19" s="92">
        <v>21</v>
      </c>
      <c r="Y19" s="38">
        <v>11</v>
      </c>
      <c r="Z19" s="53"/>
      <c r="AA19" s="53"/>
      <c r="AB19" s="50">
        <v>11</v>
      </c>
    </row>
    <row r="20" spans="2:28" x14ac:dyDescent="0.3">
      <c r="B20" s="95"/>
      <c r="C20" s="100"/>
      <c r="D20" s="101"/>
      <c r="E20" s="101"/>
      <c r="F20" s="101"/>
      <c r="G20" s="95"/>
      <c r="H20" s="39" t="s">
        <v>34</v>
      </c>
      <c r="I20" s="39">
        <v>12</v>
      </c>
      <c r="J20" s="93"/>
      <c r="K20" s="93"/>
      <c r="L20" s="39">
        <v>2</v>
      </c>
      <c r="M20" s="39">
        <v>12</v>
      </c>
      <c r="N20" s="93"/>
      <c r="O20" s="93"/>
      <c r="P20" s="39">
        <v>4</v>
      </c>
      <c r="Q20" s="39">
        <v>34</v>
      </c>
      <c r="R20" s="93"/>
      <c r="S20" s="39">
        <v>13</v>
      </c>
      <c r="T20" s="39">
        <v>34</v>
      </c>
      <c r="U20" s="39">
        <v>34</v>
      </c>
      <c r="V20" s="39">
        <v>34</v>
      </c>
      <c r="W20" s="39">
        <v>13</v>
      </c>
      <c r="X20" s="93"/>
      <c r="Y20" s="39">
        <v>12</v>
      </c>
      <c r="Z20" s="49"/>
      <c r="AA20" s="49"/>
      <c r="AB20" s="51">
        <v>12</v>
      </c>
    </row>
    <row r="21" spans="2:28" x14ac:dyDescent="0.3">
      <c r="B21" s="95"/>
      <c r="C21" s="100"/>
      <c r="D21" s="101"/>
      <c r="E21" s="101"/>
      <c r="F21" s="101"/>
      <c r="G21" s="95"/>
      <c r="H21" s="39">
        <v>34</v>
      </c>
      <c r="I21" s="39">
        <v>32</v>
      </c>
      <c r="J21" s="93"/>
      <c r="K21" s="93"/>
      <c r="L21" s="39">
        <v>4</v>
      </c>
      <c r="M21" s="39">
        <v>13</v>
      </c>
      <c r="N21" s="93"/>
      <c r="O21" s="93"/>
      <c r="P21" s="39"/>
      <c r="Q21" s="39"/>
      <c r="R21" s="93"/>
      <c r="S21" s="39"/>
      <c r="T21" s="39"/>
      <c r="U21" s="39"/>
      <c r="V21" s="39"/>
      <c r="W21" s="39"/>
      <c r="X21" s="93"/>
      <c r="Y21" s="39">
        <v>13</v>
      </c>
      <c r="Z21" s="49"/>
      <c r="AA21" s="49"/>
      <c r="AB21" s="51">
        <v>13</v>
      </c>
    </row>
    <row r="22" spans="2:28" ht="15" thickBot="1" x14ac:dyDescent="0.35">
      <c r="B22" s="96"/>
      <c r="C22" s="98"/>
      <c r="D22" s="99"/>
      <c r="E22" s="99"/>
      <c r="F22" s="99"/>
      <c r="G22" s="96"/>
      <c r="H22" s="40"/>
      <c r="I22" s="40"/>
      <c r="J22" s="94"/>
      <c r="K22" s="94"/>
      <c r="L22" s="40"/>
      <c r="M22" s="40"/>
      <c r="N22" s="94"/>
      <c r="O22" s="94"/>
      <c r="P22" s="40"/>
      <c r="Q22" s="40"/>
      <c r="R22" s="94"/>
      <c r="S22" s="40"/>
      <c r="T22" s="40"/>
      <c r="U22" s="40"/>
      <c r="V22" s="40"/>
      <c r="W22" s="40"/>
      <c r="X22" s="94"/>
      <c r="Y22" s="40">
        <v>21</v>
      </c>
      <c r="Z22" s="48"/>
      <c r="AA22" s="48"/>
      <c r="AB22" s="52">
        <v>21</v>
      </c>
    </row>
    <row r="23" spans="2:28" ht="15" thickBot="1" x14ac:dyDescent="0.35">
      <c r="B23" s="72">
        <v>10</v>
      </c>
      <c r="C23" s="108" t="s">
        <v>35</v>
      </c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</row>
    <row r="24" spans="2:28" ht="15" thickBot="1" x14ac:dyDescent="0.35">
      <c r="B24" s="5">
        <v>15</v>
      </c>
      <c r="C24" s="108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</row>
    <row r="25" spans="2:28" ht="15" thickBot="1" x14ac:dyDescent="0.35">
      <c r="B25" s="14">
        <v>20</v>
      </c>
      <c r="C25" s="108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</row>
    <row r="26" spans="2:28" ht="15" thickBot="1" x14ac:dyDescent="0.35">
      <c r="B26" s="5">
        <v>25</v>
      </c>
      <c r="C26" s="108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</row>
    <row r="27" spans="2:28" ht="15" thickBot="1" x14ac:dyDescent="0.35">
      <c r="B27" s="14">
        <v>32</v>
      </c>
      <c r="C27" s="108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</row>
    <row r="28" spans="2:28" ht="15" thickBot="1" x14ac:dyDescent="0.35">
      <c r="B28" s="5">
        <v>40</v>
      </c>
      <c r="C28" s="108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</row>
    <row r="29" spans="2:28" ht="15" thickBot="1" x14ac:dyDescent="0.35">
      <c r="B29" s="14">
        <v>50</v>
      </c>
      <c r="C29" s="108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</row>
    <row r="30" spans="2:28" ht="15" thickBot="1" x14ac:dyDescent="0.35">
      <c r="B30" s="5">
        <v>65</v>
      </c>
      <c r="C30" s="108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</row>
    <row r="31" spans="2:28" ht="15" thickBot="1" x14ac:dyDescent="0.35">
      <c r="B31" s="14">
        <v>80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</row>
    <row r="32" spans="2:28" ht="15" thickBot="1" x14ac:dyDescent="0.35">
      <c r="B32" s="5">
        <v>100</v>
      </c>
      <c r="C32" s="108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</row>
    <row r="33" spans="1:28" ht="15" thickBot="1" x14ac:dyDescent="0.35">
      <c r="B33" s="14">
        <v>125</v>
      </c>
      <c r="C33" s="108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</row>
    <row r="34" spans="1:28" ht="15" thickBot="1" x14ac:dyDescent="0.35">
      <c r="B34" s="5">
        <v>150</v>
      </c>
      <c r="C34" s="110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</row>
    <row r="35" spans="1:28" ht="15" thickBot="1" x14ac:dyDescent="0.35">
      <c r="B35" s="14">
        <v>200</v>
      </c>
      <c r="C35" s="14">
        <v>360</v>
      </c>
      <c r="D35" s="14">
        <v>310</v>
      </c>
      <c r="E35" s="14">
        <v>26</v>
      </c>
      <c r="F35" s="14">
        <v>12</v>
      </c>
      <c r="G35" s="14" t="s">
        <v>58</v>
      </c>
      <c r="H35" s="14" t="s">
        <v>55</v>
      </c>
      <c r="I35" s="14" t="s">
        <v>56</v>
      </c>
      <c r="J35" s="14">
        <v>226</v>
      </c>
      <c r="K35" s="14">
        <v>250</v>
      </c>
      <c r="L35" s="14">
        <v>32</v>
      </c>
      <c r="M35" s="14">
        <v>30</v>
      </c>
      <c r="N35" s="14">
        <v>30</v>
      </c>
      <c r="O35" s="14">
        <v>30</v>
      </c>
      <c r="P35" s="14">
        <v>6</v>
      </c>
      <c r="Q35" s="14">
        <v>26</v>
      </c>
      <c r="R35" s="14">
        <v>190</v>
      </c>
      <c r="S35" s="14">
        <v>52</v>
      </c>
      <c r="T35" s="14">
        <v>80</v>
      </c>
      <c r="U35" s="14">
        <v>16</v>
      </c>
      <c r="V35" s="14">
        <v>244</v>
      </c>
      <c r="W35" s="14">
        <v>256</v>
      </c>
      <c r="X35" s="14">
        <v>252</v>
      </c>
      <c r="Y35" s="14">
        <v>10</v>
      </c>
      <c r="Z35" s="14" t="s">
        <v>39</v>
      </c>
      <c r="AA35" s="14" t="s">
        <v>39</v>
      </c>
      <c r="AB35" s="14" t="s">
        <v>60</v>
      </c>
    </row>
    <row r="36" spans="1:28" ht="15" thickBot="1" x14ac:dyDescent="0.35">
      <c r="B36" s="14">
        <v>250</v>
      </c>
      <c r="C36" s="5">
        <v>425</v>
      </c>
      <c r="D36" s="5">
        <v>370</v>
      </c>
      <c r="E36" s="5">
        <v>30</v>
      </c>
      <c r="F36" s="5">
        <v>12</v>
      </c>
      <c r="G36" s="5" t="s">
        <v>66</v>
      </c>
      <c r="H36" s="5" t="s">
        <v>134</v>
      </c>
      <c r="I36" s="5" t="s">
        <v>59</v>
      </c>
      <c r="J36" s="5">
        <v>281</v>
      </c>
      <c r="K36" s="5">
        <v>302</v>
      </c>
      <c r="L36" s="5">
        <v>35</v>
      </c>
      <c r="M36" s="5">
        <v>32</v>
      </c>
      <c r="N36" s="5">
        <v>32</v>
      </c>
      <c r="O36" s="5">
        <v>32</v>
      </c>
      <c r="P36" s="5">
        <v>8</v>
      </c>
      <c r="Q36" s="5">
        <v>26</v>
      </c>
      <c r="R36" s="5">
        <v>235</v>
      </c>
      <c r="S36" s="5">
        <v>60</v>
      </c>
      <c r="T36" s="5">
        <v>88</v>
      </c>
      <c r="U36" s="5">
        <v>18</v>
      </c>
      <c r="V36" s="5">
        <v>298</v>
      </c>
      <c r="W36" s="5">
        <v>310</v>
      </c>
      <c r="X36" s="5">
        <v>304</v>
      </c>
      <c r="Y36" s="5">
        <v>12</v>
      </c>
      <c r="Z36" s="5" t="s">
        <v>39</v>
      </c>
      <c r="AA36" s="5" t="s">
        <v>39</v>
      </c>
      <c r="AB36" s="14" t="s">
        <v>63</v>
      </c>
    </row>
    <row r="37" spans="1:28" ht="15" thickBot="1" x14ac:dyDescent="0.35">
      <c r="B37" s="5">
        <v>300</v>
      </c>
      <c r="C37" s="14">
        <v>485</v>
      </c>
      <c r="D37" s="14">
        <v>430</v>
      </c>
      <c r="E37" s="14">
        <v>30</v>
      </c>
      <c r="F37" s="14">
        <v>16</v>
      </c>
      <c r="G37" s="14" t="s">
        <v>66</v>
      </c>
      <c r="H37" s="14" t="s">
        <v>61</v>
      </c>
      <c r="I37" s="14" t="s">
        <v>62</v>
      </c>
      <c r="J37" s="14">
        <v>333</v>
      </c>
      <c r="K37" s="14">
        <v>356</v>
      </c>
      <c r="L37" s="14">
        <v>38</v>
      </c>
      <c r="M37" s="14">
        <v>34</v>
      </c>
      <c r="N37" s="14">
        <v>34</v>
      </c>
      <c r="O37" s="14">
        <v>34</v>
      </c>
      <c r="P37" s="14">
        <v>8</v>
      </c>
      <c r="Q37" s="14">
        <v>28</v>
      </c>
      <c r="R37" s="14">
        <v>285</v>
      </c>
      <c r="S37" s="14">
        <v>67</v>
      </c>
      <c r="T37" s="14">
        <v>92</v>
      </c>
      <c r="U37" s="14">
        <v>18</v>
      </c>
      <c r="V37" s="14">
        <v>352</v>
      </c>
      <c r="W37" s="14">
        <v>364</v>
      </c>
      <c r="X37" s="14">
        <v>364</v>
      </c>
      <c r="Y37" s="14">
        <v>12</v>
      </c>
      <c r="Z37" s="14" t="s">
        <v>39</v>
      </c>
      <c r="AA37" s="14" t="s">
        <v>39</v>
      </c>
      <c r="AB37" s="5">
        <v>8</v>
      </c>
    </row>
    <row r="38" spans="1:28" ht="15" thickBot="1" x14ac:dyDescent="0.35">
      <c r="B38" s="14">
        <v>350</v>
      </c>
      <c r="C38" s="5">
        <v>555</v>
      </c>
      <c r="D38" s="5">
        <v>490</v>
      </c>
      <c r="E38" s="5">
        <v>33</v>
      </c>
      <c r="F38" s="5">
        <v>16</v>
      </c>
      <c r="G38" s="5" t="s">
        <v>68</v>
      </c>
      <c r="H38" s="5" t="s">
        <v>64</v>
      </c>
      <c r="I38" s="5" t="s">
        <v>65</v>
      </c>
      <c r="J38" s="5">
        <v>365</v>
      </c>
      <c r="K38" s="5">
        <v>408</v>
      </c>
      <c r="L38" s="5">
        <v>42</v>
      </c>
      <c r="M38" s="5">
        <v>38</v>
      </c>
      <c r="N38" s="5">
        <v>38</v>
      </c>
      <c r="O38" s="5">
        <v>38</v>
      </c>
      <c r="P38" s="5">
        <v>8</v>
      </c>
      <c r="Q38" s="5">
        <v>32</v>
      </c>
      <c r="R38" s="5">
        <v>332</v>
      </c>
      <c r="S38" s="5">
        <v>72</v>
      </c>
      <c r="T38" s="5">
        <v>100</v>
      </c>
      <c r="U38" s="5">
        <v>20</v>
      </c>
      <c r="V38" s="5">
        <v>398</v>
      </c>
      <c r="W38" s="5">
        <v>418</v>
      </c>
      <c r="X38" s="5">
        <v>418</v>
      </c>
      <c r="Y38" s="5">
        <v>12</v>
      </c>
      <c r="Z38" s="5" t="s">
        <v>39</v>
      </c>
      <c r="AA38" s="5" t="s">
        <v>39</v>
      </c>
      <c r="AB38" s="14">
        <v>8</v>
      </c>
    </row>
    <row r="39" spans="1:28" ht="15" thickBot="1" x14ac:dyDescent="0.35">
      <c r="B39" s="5">
        <v>400</v>
      </c>
      <c r="C39" s="14">
        <v>620</v>
      </c>
      <c r="D39" s="14">
        <v>550</v>
      </c>
      <c r="E39" s="14">
        <v>36</v>
      </c>
      <c r="F39" s="14">
        <v>16</v>
      </c>
      <c r="G39" s="14" t="s">
        <v>70</v>
      </c>
      <c r="H39" s="14" t="s">
        <v>67</v>
      </c>
      <c r="I39" s="14">
        <v>411</v>
      </c>
      <c r="J39" s="14">
        <v>416</v>
      </c>
      <c r="K39" s="14">
        <v>462</v>
      </c>
      <c r="L39" s="14">
        <v>46</v>
      </c>
      <c r="M39" s="14">
        <v>40</v>
      </c>
      <c r="N39" s="14">
        <v>40</v>
      </c>
      <c r="O39" s="14">
        <v>40</v>
      </c>
      <c r="P39" s="14">
        <v>8</v>
      </c>
      <c r="Q39" s="14">
        <v>34</v>
      </c>
      <c r="R39" s="14">
        <v>380</v>
      </c>
      <c r="S39" s="14">
        <v>78</v>
      </c>
      <c r="T39" s="14">
        <v>110</v>
      </c>
      <c r="U39" s="14">
        <v>20</v>
      </c>
      <c r="V39" s="14">
        <v>452</v>
      </c>
      <c r="W39" s="14">
        <v>472</v>
      </c>
      <c r="X39" s="14">
        <v>472</v>
      </c>
      <c r="Y39" s="14">
        <v>12</v>
      </c>
      <c r="Z39" s="14" t="s">
        <v>39</v>
      </c>
      <c r="AA39" s="14" t="s">
        <v>39</v>
      </c>
      <c r="AB39" s="5" t="s">
        <v>72</v>
      </c>
    </row>
    <row r="40" spans="1:28" ht="15" thickBot="1" x14ac:dyDescent="0.35">
      <c r="B40" s="14">
        <v>450</v>
      </c>
      <c r="C40" s="5">
        <v>670</v>
      </c>
      <c r="D40" s="5">
        <v>600</v>
      </c>
      <c r="E40" s="5">
        <v>36</v>
      </c>
      <c r="F40" s="5">
        <v>20</v>
      </c>
      <c r="G40" s="5" t="s">
        <v>70</v>
      </c>
      <c r="H40" s="5">
        <v>457</v>
      </c>
      <c r="I40" s="5">
        <v>462</v>
      </c>
      <c r="J40" s="5">
        <v>467</v>
      </c>
      <c r="K40" s="5">
        <v>510</v>
      </c>
      <c r="L40" s="5">
        <v>50</v>
      </c>
      <c r="M40" s="5">
        <v>46</v>
      </c>
      <c r="N40" s="5">
        <v>46</v>
      </c>
      <c r="O40" s="5">
        <v>46</v>
      </c>
      <c r="P40" s="5">
        <v>8</v>
      </c>
      <c r="Q40" s="5">
        <v>36</v>
      </c>
      <c r="R40" s="5">
        <v>425</v>
      </c>
      <c r="S40" s="5">
        <v>84</v>
      </c>
      <c r="T40" s="5">
        <v>110</v>
      </c>
      <c r="U40" s="5">
        <v>20</v>
      </c>
      <c r="V40" s="5">
        <v>500</v>
      </c>
      <c r="W40" s="5">
        <v>520</v>
      </c>
      <c r="X40" s="5">
        <v>520</v>
      </c>
      <c r="Y40" s="5">
        <v>12</v>
      </c>
      <c r="Z40" s="5" t="s">
        <v>39</v>
      </c>
      <c r="AA40" s="5" t="s">
        <v>39</v>
      </c>
      <c r="AB40" s="14" t="s">
        <v>72</v>
      </c>
    </row>
    <row r="41" spans="1:28" ht="15" thickBot="1" x14ac:dyDescent="0.35">
      <c r="B41" s="5">
        <v>500</v>
      </c>
      <c r="C41" s="14">
        <v>730</v>
      </c>
      <c r="D41" s="14">
        <v>660</v>
      </c>
      <c r="E41" s="14">
        <v>36</v>
      </c>
      <c r="F41" s="14">
        <v>20</v>
      </c>
      <c r="G41" s="14" t="s">
        <v>70</v>
      </c>
      <c r="H41" s="14">
        <v>508</v>
      </c>
      <c r="I41" s="14" t="s">
        <v>69</v>
      </c>
      <c r="J41" s="14">
        <v>519</v>
      </c>
      <c r="K41" s="14">
        <v>568</v>
      </c>
      <c r="L41" s="14">
        <v>56</v>
      </c>
      <c r="M41" s="14">
        <v>48</v>
      </c>
      <c r="N41" s="14">
        <v>48</v>
      </c>
      <c r="O41" s="14">
        <v>48</v>
      </c>
      <c r="P41" s="14">
        <v>8</v>
      </c>
      <c r="Q41" s="14">
        <v>38</v>
      </c>
      <c r="R41" s="14">
        <v>475</v>
      </c>
      <c r="S41" s="14">
        <v>90</v>
      </c>
      <c r="T41" s="14">
        <v>125</v>
      </c>
      <c r="U41" s="14">
        <v>20</v>
      </c>
      <c r="V41" s="14">
        <v>558</v>
      </c>
      <c r="W41" s="14">
        <v>580</v>
      </c>
      <c r="X41" s="14">
        <v>580</v>
      </c>
      <c r="Y41" s="14">
        <v>12</v>
      </c>
      <c r="Z41" s="14" t="s">
        <v>39</v>
      </c>
      <c r="AA41" s="14" t="s">
        <v>39</v>
      </c>
      <c r="AB41" s="5">
        <v>10</v>
      </c>
    </row>
    <row r="42" spans="1:28" ht="15" thickBot="1" x14ac:dyDescent="0.35">
      <c r="A42" s="35"/>
      <c r="B42" s="14">
        <v>600</v>
      </c>
      <c r="C42" s="5">
        <v>845</v>
      </c>
      <c r="D42" s="5">
        <v>770</v>
      </c>
      <c r="E42" s="5">
        <v>39</v>
      </c>
      <c r="F42" s="5">
        <v>20</v>
      </c>
      <c r="G42" s="5" t="s">
        <v>121</v>
      </c>
      <c r="H42" s="5">
        <v>610</v>
      </c>
      <c r="I42" s="5" t="s">
        <v>71</v>
      </c>
      <c r="J42" s="5">
        <v>622</v>
      </c>
      <c r="K42" s="5">
        <v>670</v>
      </c>
      <c r="L42" s="5">
        <v>68</v>
      </c>
      <c r="M42" s="5">
        <v>58</v>
      </c>
      <c r="N42" s="5">
        <v>58</v>
      </c>
      <c r="O42" s="5">
        <v>58</v>
      </c>
      <c r="P42" s="5">
        <v>8</v>
      </c>
      <c r="Q42" s="5">
        <v>40</v>
      </c>
      <c r="R42" s="5">
        <v>575</v>
      </c>
      <c r="S42" s="5">
        <v>100</v>
      </c>
      <c r="T42" s="5">
        <v>125</v>
      </c>
      <c r="U42" s="5">
        <v>20</v>
      </c>
      <c r="V42" s="5">
        <v>660</v>
      </c>
      <c r="W42" s="5">
        <v>684</v>
      </c>
      <c r="X42" s="5">
        <v>684</v>
      </c>
      <c r="Y42" s="5">
        <v>12</v>
      </c>
      <c r="Z42" s="5" t="s">
        <v>39</v>
      </c>
      <c r="AA42" s="5" t="s">
        <v>39</v>
      </c>
      <c r="AB42" s="14">
        <v>11</v>
      </c>
    </row>
    <row r="43" spans="1:28" ht="15" thickBot="1" x14ac:dyDescent="0.35">
      <c r="B43" s="14">
        <v>700</v>
      </c>
      <c r="C43" s="14">
        <v>960</v>
      </c>
      <c r="D43" s="14">
        <v>875</v>
      </c>
      <c r="E43" s="14">
        <v>42</v>
      </c>
      <c r="F43" s="14">
        <v>24</v>
      </c>
      <c r="G43" s="14" t="s">
        <v>122</v>
      </c>
      <c r="H43" s="14">
        <v>711</v>
      </c>
      <c r="I43" s="14" t="s">
        <v>39</v>
      </c>
      <c r="J43" s="14" t="s">
        <v>39</v>
      </c>
      <c r="K43" s="14" t="s">
        <v>39</v>
      </c>
      <c r="L43" s="14" t="s">
        <v>39</v>
      </c>
      <c r="M43" s="14">
        <v>46</v>
      </c>
      <c r="N43" s="14">
        <v>50</v>
      </c>
      <c r="O43" s="14" t="s">
        <v>39</v>
      </c>
      <c r="P43" s="14" t="s">
        <v>39</v>
      </c>
      <c r="Q43" s="14" t="s">
        <v>39</v>
      </c>
      <c r="R43" s="14" t="s">
        <v>39</v>
      </c>
      <c r="S43" s="14" t="s">
        <v>39</v>
      </c>
      <c r="T43" s="14">
        <v>125</v>
      </c>
      <c r="U43" s="14">
        <v>20</v>
      </c>
      <c r="V43" s="14">
        <v>760</v>
      </c>
      <c r="W43" s="14" t="s">
        <v>39</v>
      </c>
      <c r="X43" s="14">
        <v>780</v>
      </c>
      <c r="Y43" s="14">
        <v>12</v>
      </c>
      <c r="Z43" s="14" t="s">
        <v>39</v>
      </c>
      <c r="AA43" s="14" t="s">
        <v>39</v>
      </c>
      <c r="AB43" s="14" t="s">
        <v>135</v>
      </c>
    </row>
    <row r="44" spans="1:28" ht="15" thickBot="1" x14ac:dyDescent="0.35">
      <c r="B44" s="14">
        <v>800</v>
      </c>
      <c r="C44" s="5">
        <v>1085</v>
      </c>
      <c r="D44" s="5">
        <v>990</v>
      </c>
      <c r="E44" s="5">
        <v>48</v>
      </c>
      <c r="F44" s="5">
        <v>24</v>
      </c>
      <c r="G44" s="5" t="s">
        <v>123</v>
      </c>
      <c r="H44" s="5">
        <v>813</v>
      </c>
      <c r="I44" s="5" t="s">
        <v>39</v>
      </c>
      <c r="J44" s="5" t="s">
        <v>39</v>
      </c>
      <c r="K44" s="5" t="s">
        <v>39</v>
      </c>
      <c r="L44" s="5" t="s">
        <v>39</v>
      </c>
      <c r="M44" s="5">
        <v>50</v>
      </c>
      <c r="N44" s="5">
        <v>54</v>
      </c>
      <c r="O44" s="5" t="s">
        <v>39</v>
      </c>
      <c r="P44" s="5" t="s">
        <v>39</v>
      </c>
      <c r="Q44" s="5" t="s">
        <v>39</v>
      </c>
      <c r="R44" s="5" t="s">
        <v>39</v>
      </c>
      <c r="S44" s="5" t="s">
        <v>39</v>
      </c>
      <c r="T44" s="5">
        <v>135</v>
      </c>
      <c r="U44" s="5">
        <v>22</v>
      </c>
      <c r="V44" s="5">
        <v>864</v>
      </c>
      <c r="W44" s="5" t="s">
        <v>39</v>
      </c>
      <c r="X44" s="5">
        <v>882</v>
      </c>
      <c r="Y44" s="5">
        <v>12</v>
      </c>
      <c r="Z44" s="14" t="s">
        <v>39</v>
      </c>
      <c r="AA44" s="14" t="s">
        <v>39</v>
      </c>
      <c r="AB44" s="14" t="s">
        <v>136</v>
      </c>
    </row>
    <row r="45" spans="1:28" ht="15" thickBot="1" x14ac:dyDescent="0.35">
      <c r="B45" s="5">
        <v>900</v>
      </c>
      <c r="C45" s="14">
        <v>1158</v>
      </c>
      <c r="D45" s="14">
        <v>1090</v>
      </c>
      <c r="E45" s="14">
        <v>48</v>
      </c>
      <c r="F45" s="14">
        <v>28</v>
      </c>
      <c r="G45" s="14" t="s">
        <v>123</v>
      </c>
      <c r="H45" s="14">
        <v>914</v>
      </c>
      <c r="I45" s="14" t="s">
        <v>39</v>
      </c>
      <c r="J45" s="14" t="s">
        <v>39</v>
      </c>
      <c r="K45" s="14" t="s">
        <v>39</v>
      </c>
      <c r="L45" s="14" t="s">
        <v>39</v>
      </c>
      <c r="M45" s="14">
        <v>54</v>
      </c>
      <c r="N45" s="14">
        <v>58</v>
      </c>
      <c r="O45" s="14" t="s">
        <v>39</v>
      </c>
      <c r="P45" s="14" t="s">
        <v>39</v>
      </c>
      <c r="Q45" s="14" t="s">
        <v>39</v>
      </c>
      <c r="R45" s="14" t="s">
        <v>39</v>
      </c>
      <c r="S45" s="14" t="s">
        <v>39</v>
      </c>
      <c r="T45" s="14">
        <v>145</v>
      </c>
      <c r="U45" s="14">
        <v>24</v>
      </c>
      <c r="V45" s="14">
        <v>968</v>
      </c>
      <c r="W45" s="14" t="s">
        <v>39</v>
      </c>
      <c r="X45" s="14">
        <v>982</v>
      </c>
      <c r="Y45" s="14">
        <v>12</v>
      </c>
      <c r="Z45" s="5" t="s">
        <v>39</v>
      </c>
      <c r="AA45" s="5" t="s">
        <v>39</v>
      </c>
      <c r="AB45" s="5">
        <v>16</v>
      </c>
    </row>
    <row r="46" spans="1:28" ht="15" thickBot="1" x14ac:dyDescent="0.35">
      <c r="B46" s="14">
        <v>1000</v>
      </c>
      <c r="C46" s="5">
        <v>1320</v>
      </c>
      <c r="D46" s="5">
        <v>1210</v>
      </c>
      <c r="E46" s="5">
        <v>56</v>
      </c>
      <c r="F46" s="5">
        <v>28</v>
      </c>
      <c r="G46" s="5" t="s">
        <v>124</v>
      </c>
      <c r="H46" s="5">
        <v>1016</v>
      </c>
      <c r="I46" s="5" t="s">
        <v>39</v>
      </c>
      <c r="J46" s="5" t="s">
        <v>39</v>
      </c>
      <c r="K46" s="5" t="s">
        <v>39</v>
      </c>
      <c r="L46" s="5" t="s">
        <v>39</v>
      </c>
      <c r="M46" s="5">
        <v>58</v>
      </c>
      <c r="N46" s="5">
        <v>62</v>
      </c>
      <c r="O46" s="5" t="s">
        <v>39</v>
      </c>
      <c r="P46" s="5" t="s">
        <v>39</v>
      </c>
      <c r="Q46" s="5" t="s">
        <v>39</v>
      </c>
      <c r="R46" s="5" t="s">
        <v>39</v>
      </c>
      <c r="S46" s="5" t="s">
        <v>39</v>
      </c>
      <c r="T46" s="5">
        <v>155</v>
      </c>
      <c r="U46" s="5">
        <v>24</v>
      </c>
      <c r="V46" s="5">
        <v>1070</v>
      </c>
      <c r="W46" s="5" t="s">
        <v>39</v>
      </c>
      <c r="X46" s="5">
        <v>1086</v>
      </c>
      <c r="Y46" s="5">
        <v>16</v>
      </c>
      <c r="Z46" s="14" t="s">
        <v>39</v>
      </c>
      <c r="AA46" s="14" t="s">
        <v>39</v>
      </c>
      <c r="AB46" s="14" t="s">
        <v>137</v>
      </c>
    </row>
    <row r="47" spans="1:28" ht="15" thickBot="1" x14ac:dyDescent="0.35">
      <c r="B47" s="5">
        <v>1200</v>
      </c>
      <c r="C47" s="14">
        <v>1530</v>
      </c>
      <c r="D47" s="14">
        <v>1420</v>
      </c>
      <c r="E47" s="14">
        <v>56</v>
      </c>
      <c r="F47" s="14">
        <v>32</v>
      </c>
      <c r="G47" s="14" t="s">
        <v>124</v>
      </c>
      <c r="H47" s="14">
        <v>1219</v>
      </c>
      <c r="I47" s="14" t="s">
        <v>39</v>
      </c>
      <c r="J47" s="14" t="s">
        <v>39</v>
      </c>
      <c r="K47" s="14" t="s">
        <v>39</v>
      </c>
      <c r="L47" s="14" t="s">
        <v>39</v>
      </c>
      <c r="M47" s="14" t="s">
        <v>39</v>
      </c>
      <c r="N47" s="14">
        <v>70</v>
      </c>
      <c r="O47" s="14" t="s">
        <v>39</v>
      </c>
      <c r="P47" s="14" t="s">
        <v>39</v>
      </c>
      <c r="Q47" s="14" t="s">
        <v>39</v>
      </c>
      <c r="R47" s="14" t="s">
        <v>39</v>
      </c>
      <c r="S47" s="14" t="s">
        <v>39</v>
      </c>
      <c r="T47" s="14" t="s">
        <v>39</v>
      </c>
      <c r="U47" s="14" t="s">
        <v>39</v>
      </c>
      <c r="V47" s="14" t="s">
        <v>39</v>
      </c>
      <c r="W47" s="14" t="s">
        <v>39</v>
      </c>
      <c r="X47" s="14">
        <v>1296</v>
      </c>
      <c r="Y47" s="14">
        <v>18</v>
      </c>
      <c r="Z47" s="5" t="s">
        <v>39</v>
      </c>
      <c r="AA47" s="5" t="s">
        <v>39</v>
      </c>
      <c r="AB47" s="5" t="s">
        <v>39</v>
      </c>
    </row>
    <row r="48" spans="1:28" ht="15" thickBot="1" x14ac:dyDescent="0.35">
      <c r="B48" s="14">
        <v>1400</v>
      </c>
      <c r="C48" s="5">
        <v>1755</v>
      </c>
      <c r="D48" s="5">
        <v>1640</v>
      </c>
      <c r="E48" s="5">
        <v>62</v>
      </c>
      <c r="F48" s="5">
        <v>36</v>
      </c>
      <c r="G48" s="5" t="s">
        <v>125</v>
      </c>
      <c r="H48" s="5">
        <v>1422</v>
      </c>
      <c r="I48" s="5" t="s">
        <v>39</v>
      </c>
      <c r="J48" s="5" t="s">
        <v>39</v>
      </c>
      <c r="K48" s="5" t="s">
        <v>39</v>
      </c>
      <c r="L48" s="5" t="s">
        <v>39</v>
      </c>
      <c r="M48" s="5" t="s">
        <v>39</v>
      </c>
      <c r="N48" s="5">
        <v>76</v>
      </c>
      <c r="O48" s="5" t="s">
        <v>39</v>
      </c>
      <c r="P48" s="5" t="s">
        <v>39</v>
      </c>
      <c r="Q48" s="5" t="s">
        <v>39</v>
      </c>
      <c r="R48" s="5" t="s">
        <v>39</v>
      </c>
      <c r="S48" s="5" t="s">
        <v>39</v>
      </c>
      <c r="T48" s="5" t="s">
        <v>39</v>
      </c>
      <c r="U48" s="5" t="s">
        <v>39</v>
      </c>
      <c r="V48" s="5" t="s">
        <v>39</v>
      </c>
      <c r="W48" s="5" t="s">
        <v>39</v>
      </c>
      <c r="X48" s="5">
        <v>1508</v>
      </c>
      <c r="Y48" s="5">
        <v>18</v>
      </c>
      <c r="Z48" s="14" t="s">
        <v>39</v>
      </c>
      <c r="AA48" s="14" t="s">
        <v>39</v>
      </c>
      <c r="AB48" s="14" t="s">
        <v>39</v>
      </c>
    </row>
    <row r="49" spans="2:28" ht="15" thickBot="1" x14ac:dyDescent="0.35">
      <c r="B49" s="5">
        <v>1600</v>
      </c>
      <c r="C49" s="14">
        <v>1975</v>
      </c>
      <c r="D49" s="14">
        <v>1860</v>
      </c>
      <c r="E49" s="14">
        <v>62</v>
      </c>
      <c r="F49" s="14">
        <v>40</v>
      </c>
      <c r="G49" s="14" t="s">
        <v>125</v>
      </c>
      <c r="H49" s="14">
        <v>1626</v>
      </c>
      <c r="I49" s="14" t="s">
        <v>39</v>
      </c>
      <c r="J49" s="14" t="s">
        <v>39</v>
      </c>
      <c r="K49" s="14" t="s">
        <v>39</v>
      </c>
      <c r="L49" s="14" t="s">
        <v>39</v>
      </c>
      <c r="M49" s="14" t="s">
        <v>39</v>
      </c>
      <c r="N49" s="14">
        <v>84</v>
      </c>
      <c r="O49" s="14" t="s">
        <v>39</v>
      </c>
      <c r="P49" s="14" t="s">
        <v>39</v>
      </c>
      <c r="Q49" s="14" t="s">
        <v>39</v>
      </c>
      <c r="R49" s="14" t="s">
        <v>39</v>
      </c>
      <c r="S49" s="14" t="s">
        <v>39</v>
      </c>
      <c r="T49" s="14" t="s">
        <v>39</v>
      </c>
      <c r="U49" s="14" t="s">
        <v>39</v>
      </c>
      <c r="V49" s="14" t="s">
        <v>39</v>
      </c>
      <c r="W49" s="14" t="s">
        <v>39</v>
      </c>
      <c r="X49" s="14">
        <v>1726</v>
      </c>
      <c r="Y49" s="14">
        <v>20</v>
      </c>
      <c r="Z49" s="5" t="s">
        <v>39</v>
      </c>
      <c r="AA49" s="5" t="s">
        <v>39</v>
      </c>
      <c r="AB49" s="5" t="s">
        <v>39</v>
      </c>
    </row>
    <row r="50" spans="2:28" ht="15" thickBot="1" x14ac:dyDescent="0.35">
      <c r="B50" s="14">
        <v>1800</v>
      </c>
      <c r="C50" s="5">
        <v>2195</v>
      </c>
      <c r="D50" s="5">
        <v>2070</v>
      </c>
      <c r="E50" s="5">
        <v>70</v>
      </c>
      <c r="F50" s="5">
        <v>44</v>
      </c>
      <c r="G50" s="5" t="s">
        <v>138</v>
      </c>
      <c r="H50" s="5">
        <v>1829</v>
      </c>
      <c r="I50" s="5" t="s">
        <v>39</v>
      </c>
      <c r="J50" s="5" t="s">
        <v>39</v>
      </c>
      <c r="K50" s="5" t="s">
        <v>39</v>
      </c>
      <c r="L50" s="5" t="s">
        <v>39</v>
      </c>
      <c r="M50" s="5" t="s">
        <v>39</v>
      </c>
      <c r="N50" s="5">
        <v>90</v>
      </c>
      <c r="O50" s="5" t="s">
        <v>39</v>
      </c>
      <c r="P50" s="5" t="s">
        <v>39</v>
      </c>
      <c r="Q50" s="5" t="s">
        <v>39</v>
      </c>
      <c r="R50" s="5" t="s">
        <v>39</v>
      </c>
      <c r="S50" s="5" t="s">
        <v>39</v>
      </c>
      <c r="T50" s="5" t="s">
        <v>39</v>
      </c>
      <c r="U50" s="5" t="s">
        <v>39</v>
      </c>
      <c r="V50" s="5" t="s">
        <v>39</v>
      </c>
      <c r="W50" s="5" t="s">
        <v>39</v>
      </c>
      <c r="X50" s="5">
        <v>1920</v>
      </c>
      <c r="Y50" s="5">
        <v>20</v>
      </c>
      <c r="Z50" s="14" t="s">
        <v>39</v>
      </c>
      <c r="AA50" s="14" t="s">
        <v>39</v>
      </c>
      <c r="AB50" s="14" t="s">
        <v>39</v>
      </c>
    </row>
    <row r="51" spans="2:28" ht="15" thickBot="1" x14ac:dyDescent="0.35">
      <c r="B51" s="14">
        <v>2000</v>
      </c>
      <c r="C51" s="14">
        <v>2425</v>
      </c>
      <c r="D51" s="14">
        <v>2300</v>
      </c>
      <c r="E51" s="14">
        <v>70</v>
      </c>
      <c r="F51" s="14">
        <v>48</v>
      </c>
      <c r="G51" s="14" t="s">
        <v>138</v>
      </c>
      <c r="H51" s="14">
        <v>2032</v>
      </c>
      <c r="I51" s="14" t="s">
        <v>39</v>
      </c>
      <c r="J51" s="15" t="s">
        <v>39</v>
      </c>
      <c r="K51" s="14" t="s">
        <v>39</v>
      </c>
      <c r="L51" s="14" t="s">
        <v>39</v>
      </c>
      <c r="M51" s="14" t="s">
        <v>39</v>
      </c>
      <c r="N51" s="14">
        <v>96</v>
      </c>
      <c r="O51" s="14" t="s">
        <v>39</v>
      </c>
      <c r="P51" s="14" t="s">
        <v>39</v>
      </c>
      <c r="Q51" s="14" t="s">
        <v>39</v>
      </c>
      <c r="R51" s="14" t="s">
        <v>39</v>
      </c>
      <c r="S51" s="15" t="s">
        <v>39</v>
      </c>
      <c r="T51" s="14" t="s">
        <v>39</v>
      </c>
      <c r="U51" s="14" t="s">
        <v>39</v>
      </c>
      <c r="V51" s="14" t="s">
        <v>39</v>
      </c>
      <c r="W51" s="14" t="s">
        <v>39</v>
      </c>
      <c r="X51" s="14">
        <v>2150</v>
      </c>
      <c r="Y51" s="14">
        <v>20</v>
      </c>
      <c r="Z51" s="5" t="s">
        <v>39</v>
      </c>
      <c r="AA51" s="5" t="s">
        <v>39</v>
      </c>
      <c r="AB51" s="14" t="s">
        <v>39</v>
      </c>
    </row>
    <row r="52" spans="2:28" ht="15" thickBot="1" x14ac:dyDescent="0.35">
      <c r="Z52" s="14" t="s">
        <v>39</v>
      </c>
      <c r="AA52" s="14" t="s">
        <v>39</v>
      </c>
    </row>
    <row r="53" spans="2:28" x14ac:dyDescent="0.3">
      <c r="B53" s="64" t="s">
        <v>129</v>
      </c>
    </row>
    <row r="54" spans="2:28" x14ac:dyDescent="0.3">
      <c r="B54" s="71"/>
    </row>
    <row r="55" spans="2:28" x14ac:dyDescent="0.3">
      <c r="B55" s="66" t="s">
        <v>127</v>
      </c>
    </row>
  </sheetData>
  <mergeCells count="29">
    <mergeCell ref="O19:O22"/>
    <mergeCell ref="R19:R22"/>
    <mergeCell ref="X19:X22"/>
    <mergeCell ref="C23:AB34"/>
    <mergeCell ref="C18:AB18"/>
    <mergeCell ref="N19:N22"/>
    <mergeCell ref="B13:D13"/>
    <mergeCell ref="E13:G13"/>
    <mergeCell ref="H13:J13"/>
    <mergeCell ref="B15:B22"/>
    <mergeCell ref="C15:G15"/>
    <mergeCell ref="I15:K16"/>
    <mergeCell ref="C19:G22"/>
    <mergeCell ref="J19:J22"/>
    <mergeCell ref="K19:K22"/>
    <mergeCell ref="L15:O16"/>
    <mergeCell ref="S15:U16"/>
    <mergeCell ref="V15:X15"/>
    <mergeCell ref="F16:G16"/>
    <mergeCell ref="V16:X16"/>
    <mergeCell ref="B12:D12"/>
    <mergeCell ref="E12:G12"/>
    <mergeCell ref="H12:J12"/>
    <mergeCell ref="K12:M12"/>
    <mergeCell ref="B1:F1"/>
    <mergeCell ref="B11:D11"/>
    <mergeCell ref="E11:G11"/>
    <mergeCell ref="H11:J11"/>
    <mergeCell ref="K11:M11"/>
  </mergeCells>
  <hyperlinks>
    <hyperlink ref="C23" r:id="rId1" display="http://www.valvias.com/brida-din-en-1092-1-pn-40.php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topLeftCell="A13" zoomScale="70" zoomScaleNormal="70" workbookViewId="0">
      <selection activeCell="E49" sqref="E49:E50"/>
    </sheetView>
  </sheetViews>
  <sheetFormatPr defaultRowHeight="14.4" x14ac:dyDescent="0.3"/>
  <cols>
    <col min="26" max="27" width="10" bestFit="1" customWidth="1"/>
  </cols>
  <sheetData>
    <row r="1" spans="2:28" ht="42" customHeight="1" x14ac:dyDescent="0.3">
      <c r="B1" s="97" t="s">
        <v>131</v>
      </c>
      <c r="C1" s="97"/>
      <c r="D1" s="97"/>
      <c r="E1" s="97"/>
      <c r="F1" s="97"/>
    </row>
    <row r="2" spans="2:28" ht="42" customHeight="1" x14ac:dyDescent="0.3"/>
    <row r="3" spans="2:28" ht="42" customHeight="1" x14ac:dyDescent="0.3"/>
    <row r="4" spans="2:28" ht="42" customHeight="1" x14ac:dyDescent="0.3"/>
    <row r="5" spans="2:28" ht="42" customHeight="1" x14ac:dyDescent="0.3"/>
    <row r="6" spans="2:28" ht="42" customHeight="1" x14ac:dyDescent="0.3"/>
    <row r="7" spans="2:28" ht="42" customHeight="1" x14ac:dyDescent="0.3"/>
    <row r="8" spans="2:28" ht="42" customHeight="1" x14ac:dyDescent="0.3"/>
    <row r="9" spans="2:28" ht="42" customHeight="1" x14ac:dyDescent="0.3"/>
    <row r="10" spans="2:28" x14ac:dyDescent="0.3">
      <c r="B10" s="57" t="s">
        <v>74</v>
      </c>
      <c r="C10" s="57"/>
      <c r="D10" s="57"/>
      <c r="E10" s="57"/>
      <c r="F10" s="58"/>
      <c r="G10" s="58"/>
      <c r="H10" s="59"/>
      <c r="I10" s="59"/>
      <c r="J10" s="59"/>
      <c r="K10" s="59"/>
      <c r="L10" s="59"/>
      <c r="M10" s="59"/>
    </row>
    <row r="11" spans="2:28" x14ac:dyDescent="0.3">
      <c r="B11" s="91" t="s">
        <v>75</v>
      </c>
      <c r="C11" s="91"/>
      <c r="D11" s="91"/>
      <c r="E11" s="91" t="s">
        <v>81</v>
      </c>
      <c r="F11" s="91"/>
      <c r="G11" s="91"/>
      <c r="H11" s="91" t="s">
        <v>76</v>
      </c>
      <c r="I11" s="91"/>
      <c r="J11" s="91"/>
      <c r="K11" s="91" t="s">
        <v>82</v>
      </c>
      <c r="L11" s="91"/>
      <c r="M11" s="91"/>
      <c r="N11" s="56"/>
      <c r="O11" s="56"/>
    </row>
    <row r="12" spans="2:28" x14ac:dyDescent="0.3">
      <c r="B12" s="91" t="s">
        <v>77</v>
      </c>
      <c r="C12" s="91"/>
      <c r="D12" s="91"/>
      <c r="E12" s="91" t="s">
        <v>83</v>
      </c>
      <c r="F12" s="91"/>
      <c r="G12" s="91"/>
      <c r="H12" s="91" t="s">
        <v>78</v>
      </c>
      <c r="I12" s="91"/>
      <c r="J12" s="91"/>
      <c r="K12" s="91" t="s">
        <v>84</v>
      </c>
      <c r="L12" s="91"/>
      <c r="M12" s="91"/>
      <c r="N12" s="56"/>
      <c r="O12" s="56"/>
    </row>
    <row r="13" spans="2:28" x14ac:dyDescent="0.3">
      <c r="B13" s="91" t="s">
        <v>79</v>
      </c>
      <c r="C13" s="91"/>
      <c r="D13" s="91"/>
      <c r="E13" s="91" t="s">
        <v>85</v>
      </c>
      <c r="F13" s="91"/>
      <c r="G13" s="91"/>
      <c r="H13" s="91" t="s">
        <v>80</v>
      </c>
      <c r="I13" s="91"/>
      <c r="J13" s="91"/>
      <c r="K13" s="37"/>
      <c r="L13" s="37"/>
      <c r="M13" s="16"/>
      <c r="N13" s="56"/>
      <c r="O13" s="56"/>
      <c r="Z13" t="s">
        <v>191</v>
      </c>
      <c r="AA13" t="s">
        <v>194</v>
      </c>
    </row>
    <row r="14" spans="2:28" x14ac:dyDescent="0.3">
      <c r="Z14" t="s">
        <v>192</v>
      </c>
      <c r="AA14" t="s">
        <v>193</v>
      </c>
    </row>
    <row r="15" spans="2:28" ht="15" thickBot="1" x14ac:dyDescent="0.35">
      <c r="B15" s="95" t="s">
        <v>0</v>
      </c>
      <c r="C15" s="98" t="s">
        <v>1</v>
      </c>
      <c r="D15" s="99"/>
      <c r="E15" s="99"/>
      <c r="F15" s="99"/>
      <c r="G15" s="96"/>
      <c r="H15" s="26"/>
      <c r="I15" s="100" t="s">
        <v>3</v>
      </c>
      <c r="J15" s="101"/>
      <c r="K15" s="95"/>
      <c r="L15" s="100" t="s">
        <v>4</v>
      </c>
      <c r="M15" s="101"/>
      <c r="N15" s="101"/>
      <c r="O15" s="95"/>
      <c r="P15" s="26"/>
      <c r="Q15" s="26"/>
      <c r="R15" s="26"/>
      <c r="S15" s="100" t="s">
        <v>8</v>
      </c>
      <c r="T15" s="101"/>
      <c r="U15" s="95"/>
      <c r="V15" s="100" t="s">
        <v>9</v>
      </c>
      <c r="W15" s="101"/>
      <c r="X15" s="95"/>
      <c r="Y15" s="26"/>
      <c r="Z15" s="26"/>
      <c r="AA15" s="26"/>
      <c r="AB15" s="26"/>
    </row>
    <row r="16" spans="2:28" ht="15" thickBot="1" x14ac:dyDescent="0.35">
      <c r="B16" s="95"/>
      <c r="C16" s="26"/>
      <c r="D16" s="26"/>
      <c r="E16" s="26"/>
      <c r="F16" s="102" t="s">
        <v>16</v>
      </c>
      <c r="G16" s="103"/>
      <c r="H16" s="26"/>
      <c r="I16" s="98"/>
      <c r="J16" s="99"/>
      <c r="K16" s="96"/>
      <c r="L16" s="98"/>
      <c r="M16" s="99"/>
      <c r="N16" s="99"/>
      <c r="O16" s="96"/>
      <c r="P16" s="25"/>
      <c r="Q16" s="25"/>
      <c r="R16" s="25"/>
      <c r="S16" s="98"/>
      <c r="T16" s="99"/>
      <c r="U16" s="96"/>
      <c r="V16" s="98" t="s">
        <v>10</v>
      </c>
      <c r="W16" s="99"/>
      <c r="X16" s="96"/>
      <c r="Y16" s="25"/>
      <c r="Z16" s="27"/>
      <c r="AA16" s="27"/>
      <c r="AB16" s="25"/>
    </row>
    <row r="17" spans="2:28" ht="15" thickBot="1" x14ac:dyDescent="0.35">
      <c r="B17" s="95"/>
      <c r="C17" s="50" t="s">
        <v>13</v>
      </c>
      <c r="D17" s="50" t="s">
        <v>14</v>
      </c>
      <c r="E17" s="50" t="s">
        <v>15</v>
      </c>
      <c r="F17" s="2" t="s">
        <v>17</v>
      </c>
      <c r="G17" s="2" t="s">
        <v>18</v>
      </c>
      <c r="H17" s="28" t="s">
        <v>2</v>
      </c>
      <c r="I17" s="2" t="s">
        <v>19</v>
      </c>
      <c r="J17" s="2" t="s">
        <v>20</v>
      </c>
      <c r="K17" s="2" t="s">
        <v>21</v>
      </c>
      <c r="L17" s="2" t="s">
        <v>22</v>
      </c>
      <c r="M17" s="2" t="s">
        <v>23</v>
      </c>
      <c r="N17" s="2" t="s">
        <v>24</v>
      </c>
      <c r="O17" s="2" t="s">
        <v>25</v>
      </c>
      <c r="P17" s="51" t="s">
        <v>5</v>
      </c>
      <c r="Q17" s="51" t="s">
        <v>6</v>
      </c>
      <c r="R17" s="51" t="s">
        <v>7</v>
      </c>
      <c r="S17" s="2" t="s">
        <v>26</v>
      </c>
      <c r="T17" s="2" t="s">
        <v>27</v>
      </c>
      <c r="U17" s="2" t="s">
        <v>28</v>
      </c>
      <c r="V17" s="2" t="s">
        <v>29</v>
      </c>
      <c r="W17" s="2" t="s">
        <v>30</v>
      </c>
      <c r="X17" s="2" t="s">
        <v>31</v>
      </c>
      <c r="Y17" s="51" t="s">
        <v>11</v>
      </c>
      <c r="Z17" s="49" t="s">
        <v>190</v>
      </c>
      <c r="AA17" s="51" t="s">
        <v>196</v>
      </c>
      <c r="AB17" s="51" t="s">
        <v>12</v>
      </c>
    </row>
    <row r="18" spans="2:28" ht="15" thickBot="1" x14ac:dyDescent="0.35">
      <c r="B18" s="95"/>
      <c r="C18" s="102" t="s">
        <v>32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</row>
    <row r="19" spans="2:28" x14ac:dyDescent="0.3">
      <c r="B19" s="95"/>
      <c r="C19" s="105" t="s">
        <v>33</v>
      </c>
      <c r="D19" s="106"/>
      <c r="E19" s="106"/>
      <c r="F19" s="106"/>
      <c r="G19" s="107"/>
      <c r="H19" s="38">
        <v>11</v>
      </c>
      <c r="I19" s="38">
        <v>1</v>
      </c>
      <c r="J19" s="92">
        <v>2</v>
      </c>
      <c r="K19" s="92">
        <v>4</v>
      </c>
      <c r="L19" s="38">
        <v>1</v>
      </c>
      <c r="M19" s="38">
        <v>11</v>
      </c>
      <c r="N19" s="92">
        <v>21</v>
      </c>
      <c r="O19" s="92">
        <v>5</v>
      </c>
      <c r="P19" s="38">
        <v>2</v>
      </c>
      <c r="Q19" s="38">
        <v>32</v>
      </c>
      <c r="R19" s="92">
        <v>5</v>
      </c>
      <c r="S19" s="38">
        <v>12</v>
      </c>
      <c r="T19" s="38">
        <v>11</v>
      </c>
      <c r="U19" s="38">
        <v>11</v>
      </c>
      <c r="V19" s="38">
        <v>11</v>
      </c>
      <c r="W19" s="38">
        <v>12</v>
      </c>
      <c r="X19" s="92">
        <v>21</v>
      </c>
      <c r="Y19" s="38">
        <v>11</v>
      </c>
      <c r="Z19" s="53"/>
      <c r="AA19" s="53"/>
      <c r="AB19" s="50">
        <v>11</v>
      </c>
    </row>
    <row r="20" spans="2:28" x14ac:dyDescent="0.3">
      <c r="B20" s="95"/>
      <c r="C20" s="100"/>
      <c r="D20" s="101"/>
      <c r="E20" s="101"/>
      <c r="F20" s="101"/>
      <c r="G20" s="95"/>
      <c r="H20" s="39" t="s">
        <v>34</v>
      </c>
      <c r="I20" s="39">
        <v>12</v>
      </c>
      <c r="J20" s="93"/>
      <c r="K20" s="93"/>
      <c r="L20" s="39">
        <v>2</v>
      </c>
      <c r="M20" s="39">
        <v>12</v>
      </c>
      <c r="N20" s="93"/>
      <c r="O20" s="93"/>
      <c r="P20" s="39">
        <v>4</v>
      </c>
      <c r="Q20" s="39">
        <v>34</v>
      </c>
      <c r="R20" s="93"/>
      <c r="S20" s="39">
        <v>13</v>
      </c>
      <c r="T20" s="39">
        <v>34</v>
      </c>
      <c r="U20" s="39">
        <v>34</v>
      </c>
      <c r="V20" s="39">
        <v>34</v>
      </c>
      <c r="W20" s="39">
        <v>13</v>
      </c>
      <c r="X20" s="93"/>
      <c r="Y20" s="39">
        <v>12</v>
      </c>
      <c r="Z20" s="49"/>
      <c r="AA20" s="49"/>
      <c r="AB20" s="51">
        <v>12</v>
      </c>
    </row>
    <row r="21" spans="2:28" x14ac:dyDescent="0.3">
      <c r="B21" s="95"/>
      <c r="C21" s="100"/>
      <c r="D21" s="101"/>
      <c r="E21" s="101"/>
      <c r="F21" s="101"/>
      <c r="G21" s="95"/>
      <c r="H21" s="39">
        <v>34</v>
      </c>
      <c r="I21" s="39">
        <v>32</v>
      </c>
      <c r="J21" s="93"/>
      <c r="K21" s="93"/>
      <c r="L21" s="39">
        <v>4</v>
      </c>
      <c r="M21" s="39">
        <v>13</v>
      </c>
      <c r="N21" s="93"/>
      <c r="O21" s="93"/>
      <c r="P21" s="39"/>
      <c r="Q21" s="39"/>
      <c r="R21" s="93"/>
      <c r="S21" s="39"/>
      <c r="T21" s="39"/>
      <c r="U21" s="39"/>
      <c r="V21" s="39"/>
      <c r="W21" s="39"/>
      <c r="X21" s="93"/>
      <c r="Y21" s="39">
        <v>13</v>
      </c>
      <c r="Z21" s="49"/>
      <c r="AA21" s="49"/>
      <c r="AB21" s="51">
        <v>13</v>
      </c>
    </row>
    <row r="22" spans="2:28" ht="15" thickBot="1" x14ac:dyDescent="0.35">
      <c r="B22" s="96"/>
      <c r="C22" s="98"/>
      <c r="D22" s="99"/>
      <c r="E22" s="99"/>
      <c r="F22" s="99"/>
      <c r="G22" s="96"/>
      <c r="H22" s="40"/>
      <c r="I22" s="40"/>
      <c r="J22" s="94"/>
      <c r="K22" s="94"/>
      <c r="L22" s="40"/>
      <c r="M22" s="40"/>
      <c r="N22" s="94"/>
      <c r="O22" s="94"/>
      <c r="P22" s="40"/>
      <c r="Q22" s="40"/>
      <c r="R22" s="94"/>
      <c r="S22" s="40"/>
      <c r="T22" s="40"/>
      <c r="U22" s="40"/>
      <c r="V22" s="40"/>
      <c r="W22" s="40"/>
      <c r="X22" s="94"/>
      <c r="Y22" s="40">
        <v>21</v>
      </c>
      <c r="Z22" s="48"/>
      <c r="AA22" s="48"/>
      <c r="AB22" s="52">
        <v>21</v>
      </c>
    </row>
    <row r="23" spans="2:28" ht="15" thickBot="1" x14ac:dyDescent="0.35">
      <c r="B23" s="72">
        <v>10</v>
      </c>
      <c r="C23" s="72">
        <v>90</v>
      </c>
      <c r="D23" s="72">
        <v>60</v>
      </c>
      <c r="E23" s="72">
        <v>14</v>
      </c>
      <c r="F23" s="72">
        <v>4</v>
      </c>
      <c r="G23" s="72" t="s">
        <v>139</v>
      </c>
      <c r="H23" s="72" t="s">
        <v>140</v>
      </c>
      <c r="I23" s="72">
        <v>18</v>
      </c>
      <c r="J23" s="72">
        <v>21</v>
      </c>
      <c r="K23" s="72">
        <v>31</v>
      </c>
      <c r="L23" s="72">
        <v>14</v>
      </c>
      <c r="M23" s="72">
        <v>16</v>
      </c>
      <c r="N23" s="72" t="s">
        <v>39</v>
      </c>
      <c r="O23" s="72">
        <v>16</v>
      </c>
      <c r="P23" s="72">
        <v>3</v>
      </c>
      <c r="Q23" s="72">
        <v>12</v>
      </c>
      <c r="R23" s="72" t="s">
        <v>39</v>
      </c>
      <c r="S23" s="72">
        <v>22</v>
      </c>
      <c r="T23" s="72">
        <v>35</v>
      </c>
      <c r="U23" s="72">
        <v>6</v>
      </c>
      <c r="V23" s="72">
        <v>28</v>
      </c>
      <c r="W23" s="72">
        <v>30</v>
      </c>
      <c r="X23" s="72">
        <v>28</v>
      </c>
      <c r="Y23" s="72">
        <v>4</v>
      </c>
      <c r="Z23" s="72" t="s">
        <v>39</v>
      </c>
      <c r="AA23" s="72" t="s">
        <v>39</v>
      </c>
      <c r="AB23" s="72" t="s">
        <v>141</v>
      </c>
    </row>
    <row r="24" spans="2:28" ht="15" thickBot="1" x14ac:dyDescent="0.35">
      <c r="B24" s="5">
        <v>15</v>
      </c>
      <c r="C24" s="5">
        <v>95</v>
      </c>
      <c r="D24" s="5">
        <v>65</v>
      </c>
      <c r="E24" s="5">
        <v>14</v>
      </c>
      <c r="F24" s="5">
        <v>4</v>
      </c>
      <c r="G24" s="5" t="s">
        <v>139</v>
      </c>
      <c r="H24" s="5" t="s">
        <v>142</v>
      </c>
      <c r="I24" s="5">
        <v>22</v>
      </c>
      <c r="J24" s="5">
        <v>25</v>
      </c>
      <c r="K24" s="5">
        <v>35</v>
      </c>
      <c r="L24" s="5">
        <v>14</v>
      </c>
      <c r="M24" s="5">
        <v>16</v>
      </c>
      <c r="N24" s="5" t="s">
        <v>39</v>
      </c>
      <c r="O24" s="5">
        <v>16</v>
      </c>
      <c r="P24" s="5">
        <v>3</v>
      </c>
      <c r="Q24" s="5">
        <v>12</v>
      </c>
      <c r="R24" s="5" t="s">
        <v>39</v>
      </c>
      <c r="S24" s="5">
        <v>22</v>
      </c>
      <c r="T24" s="5">
        <v>38</v>
      </c>
      <c r="U24" s="5">
        <v>6</v>
      </c>
      <c r="V24" s="5">
        <v>32</v>
      </c>
      <c r="W24" s="5">
        <v>35</v>
      </c>
      <c r="X24" s="5">
        <v>32</v>
      </c>
      <c r="Y24" s="5">
        <v>4</v>
      </c>
      <c r="Z24" s="5" t="s">
        <v>39</v>
      </c>
      <c r="AA24" s="5" t="s">
        <v>39</v>
      </c>
      <c r="AB24" s="5">
        <v>2</v>
      </c>
    </row>
    <row r="25" spans="2:28" ht="15" thickBot="1" x14ac:dyDescent="0.35">
      <c r="B25" s="14">
        <v>20</v>
      </c>
      <c r="C25" s="14">
        <v>105</v>
      </c>
      <c r="D25" s="14">
        <v>75</v>
      </c>
      <c r="E25" s="14">
        <v>14</v>
      </c>
      <c r="F25" s="14">
        <v>4</v>
      </c>
      <c r="G25" s="14" t="s">
        <v>139</v>
      </c>
      <c r="H25" s="14" t="s">
        <v>143</v>
      </c>
      <c r="I25" s="14" t="s">
        <v>144</v>
      </c>
      <c r="J25" s="14">
        <v>31</v>
      </c>
      <c r="K25" s="14">
        <v>42</v>
      </c>
      <c r="L25" s="14">
        <v>16</v>
      </c>
      <c r="M25" s="14">
        <v>18</v>
      </c>
      <c r="N25" s="14" t="s">
        <v>39</v>
      </c>
      <c r="O25" s="14">
        <v>18</v>
      </c>
      <c r="P25" s="14">
        <v>4</v>
      </c>
      <c r="Q25" s="14">
        <v>14</v>
      </c>
      <c r="R25" s="14" t="s">
        <v>39</v>
      </c>
      <c r="S25" s="14">
        <v>26</v>
      </c>
      <c r="T25" s="14">
        <v>40</v>
      </c>
      <c r="U25" s="14">
        <v>6</v>
      </c>
      <c r="V25" s="14">
        <v>40</v>
      </c>
      <c r="W25" s="14">
        <v>45</v>
      </c>
      <c r="X25" s="14">
        <v>40</v>
      </c>
      <c r="Y25" s="14">
        <v>4</v>
      </c>
      <c r="Z25" s="14" t="s">
        <v>39</v>
      </c>
      <c r="AA25" s="14" t="s">
        <v>39</v>
      </c>
      <c r="AB25" s="14" t="s">
        <v>145</v>
      </c>
    </row>
    <row r="26" spans="2:28" ht="15" thickBot="1" x14ac:dyDescent="0.35">
      <c r="B26" s="5">
        <v>25</v>
      </c>
      <c r="C26" s="5">
        <v>115</v>
      </c>
      <c r="D26" s="5">
        <v>85</v>
      </c>
      <c r="E26" s="5">
        <v>14</v>
      </c>
      <c r="F26" s="5">
        <v>4</v>
      </c>
      <c r="G26" s="5" t="s">
        <v>139</v>
      </c>
      <c r="H26" s="5" t="s">
        <v>146</v>
      </c>
      <c r="I26" s="5" t="s">
        <v>147</v>
      </c>
      <c r="J26" s="5">
        <v>38</v>
      </c>
      <c r="K26" s="5">
        <v>49</v>
      </c>
      <c r="L26" s="5">
        <v>16</v>
      </c>
      <c r="M26" s="5">
        <v>18</v>
      </c>
      <c r="N26" s="5" t="s">
        <v>39</v>
      </c>
      <c r="O26" s="5">
        <v>18</v>
      </c>
      <c r="P26" s="5">
        <v>4</v>
      </c>
      <c r="Q26" s="5">
        <v>14</v>
      </c>
      <c r="R26" s="5" t="s">
        <v>39</v>
      </c>
      <c r="S26" s="5">
        <v>28</v>
      </c>
      <c r="T26" s="5">
        <v>40</v>
      </c>
      <c r="U26" s="5">
        <v>6</v>
      </c>
      <c r="V26" s="5">
        <v>46</v>
      </c>
      <c r="W26" s="5">
        <v>52</v>
      </c>
      <c r="X26" s="5">
        <v>52</v>
      </c>
      <c r="Y26" s="5">
        <v>4</v>
      </c>
      <c r="Z26" s="5" t="s">
        <v>39</v>
      </c>
      <c r="AA26" s="5" t="s">
        <v>39</v>
      </c>
      <c r="AB26" s="5" t="s">
        <v>148</v>
      </c>
    </row>
    <row r="27" spans="2:28" ht="15" thickBot="1" x14ac:dyDescent="0.35">
      <c r="B27" s="14">
        <v>32</v>
      </c>
      <c r="C27" s="14">
        <v>140</v>
      </c>
      <c r="D27" s="14">
        <v>100</v>
      </c>
      <c r="E27" s="14">
        <v>18</v>
      </c>
      <c r="F27" s="14">
        <v>4</v>
      </c>
      <c r="G27" s="14" t="s">
        <v>36</v>
      </c>
      <c r="H27" s="14" t="s">
        <v>149</v>
      </c>
      <c r="I27" s="14" t="s">
        <v>150</v>
      </c>
      <c r="J27" s="14">
        <v>47</v>
      </c>
      <c r="K27" s="14">
        <v>59</v>
      </c>
      <c r="L27" s="14">
        <v>18</v>
      </c>
      <c r="M27" s="14">
        <v>18</v>
      </c>
      <c r="N27" s="14" t="s">
        <v>39</v>
      </c>
      <c r="O27" s="14">
        <v>18</v>
      </c>
      <c r="P27" s="14">
        <v>5</v>
      </c>
      <c r="Q27" s="14">
        <v>14</v>
      </c>
      <c r="R27" s="14" t="s">
        <v>39</v>
      </c>
      <c r="S27" s="14">
        <v>30</v>
      </c>
      <c r="T27" s="14">
        <v>42</v>
      </c>
      <c r="U27" s="14">
        <v>6</v>
      </c>
      <c r="V27" s="14">
        <v>56</v>
      </c>
      <c r="W27" s="14">
        <v>60</v>
      </c>
      <c r="X27" s="14">
        <v>60</v>
      </c>
      <c r="Y27" s="14">
        <v>6</v>
      </c>
      <c r="Z27" s="14" t="s">
        <v>39</v>
      </c>
      <c r="AA27" s="14" t="s">
        <v>39</v>
      </c>
      <c r="AB27" s="14" t="s">
        <v>148</v>
      </c>
    </row>
    <row r="28" spans="2:28" ht="15" thickBot="1" x14ac:dyDescent="0.35">
      <c r="B28" s="5">
        <v>40</v>
      </c>
      <c r="C28" s="5">
        <v>150</v>
      </c>
      <c r="D28" s="5">
        <v>110</v>
      </c>
      <c r="E28" s="5">
        <v>18</v>
      </c>
      <c r="F28" s="5">
        <v>4</v>
      </c>
      <c r="G28" s="5" t="s">
        <v>36</v>
      </c>
      <c r="H28" s="5" t="s">
        <v>151</v>
      </c>
      <c r="I28" s="5" t="s">
        <v>152</v>
      </c>
      <c r="J28" s="5">
        <v>53</v>
      </c>
      <c r="K28" s="5">
        <v>67</v>
      </c>
      <c r="L28" s="5">
        <v>18</v>
      </c>
      <c r="M28" s="5">
        <v>18</v>
      </c>
      <c r="N28" s="5" t="s">
        <v>39</v>
      </c>
      <c r="O28" s="5">
        <v>18</v>
      </c>
      <c r="P28" s="5">
        <v>5</v>
      </c>
      <c r="Q28" s="5">
        <v>14</v>
      </c>
      <c r="R28" s="5" t="s">
        <v>39</v>
      </c>
      <c r="S28" s="5">
        <v>32</v>
      </c>
      <c r="T28" s="5">
        <v>45</v>
      </c>
      <c r="U28" s="5">
        <v>7</v>
      </c>
      <c r="V28" s="5">
        <v>64</v>
      </c>
      <c r="W28" s="5">
        <v>70</v>
      </c>
      <c r="X28" s="5">
        <v>70</v>
      </c>
      <c r="Y28" s="5">
        <v>6</v>
      </c>
      <c r="Z28" s="5" t="s">
        <v>39</v>
      </c>
      <c r="AA28" s="5" t="s">
        <v>39</v>
      </c>
      <c r="AB28" s="5" t="s">
        <v>148</v>
      </c>
    </row>
    <row r="29" spans="2:28" ht="15" thickBot="1" x14ac:dyDescent="0.35">
      <c r="B29" s="14">
        <v>50</v>
      </c>
      <c r="C29" s="14">
        <v>165</v>
      </c>
      <c r="D29" s="14">
        <v>125</v>
      </c>
      <c r="E29" s="14">
        <v>18</v>
      </c>
      <c r="F29" s="14">
        <v>4</v>
      </c>
      <c r="G29" s="14" t="s">
        <v>36</v>
      </c>
      <c r="H29" s="14" t="s">
        <v>37</v>
      </c>
      <c r="I29" s="14" t="s">
        <v>38</v>
      </c>
      <c r="J29" s="14">
        <v>65</v>
      </c>
      <c r="K29" s="14">
        <v>77</v>
      </c>
      <c r="L29" s="14">
        <v>20</v>
      </c>
      <c r="M29" s="14">
        <v>20</v>
      </c>
      <c r="N29" s="14" t="s">
        <v>39</v>
      </c>
      <c r="O29" s="14">
        <v>20</v>
      </c>
      <c r="P29" s="14">
        <v>5</v>
      </c>
      <c r="Q29" s="14">
        <v>16</v>
      </c>
      <c r="R29" s="14" t="s">
        <v>39</v>
      </c>
      <c r="S29" s="14">
        <v>34</v>
      </c>
      <c r="T29" s="14">
        <v>48</v>
      </c>
      <c r="U29" s="14">
        <v>8</v>
      </c>
      <c r="V29" s="14">
        <v>75</v>
      </c>
      <c r="W29" s="14">
        <v>84</v>
      </c>
      <c r="X29" s="14">
        <v>84</v>
      </c>
      <c r="Y29" s="14">
        <v>6</v>
      </c>
      <c r="Z29" s="14" t="s">
        <v>39</v>
      </c>
      <c r="AA29" s="14" t="s">
        <v>39</v>
      </c>
      <c r="AB29" s="14" t="s">
        <v>40</v>
      </c>
    </row>
    <row r="30" spans="2:28" ht="15" thickBot="1" x14ac:dyDescent="0.35">
      <c r="B30" s="5">
        <v>65</v>
      </c>
      <c r="C30" s="5">
        <v>185</v>
      </c>
      <c r="D30" s="5">
        <v>145</v>
      </c>
      <c r="E30" s="5">
        <v>18</v>
      </c>
      <c r="F30" s="5">
        <v>8</v>
      </c>
      <c r="G30" s="5" t="s">
        <v>36</v>
      </c>
      <c r="H30" s="5" t="s">
        <v>42</v>
      </c>
      <c r="I30" s="5" t="s">
        <v>43</v>
      </c>
      <c r="J30" s="5">
        <v>81</v>
      </c>
      <c r="K30" s="5">
        <v>96</v>
      </c>
      <c r="L30" s="5">
        <v>22</v>
      </c>
      <c r="M30" s="5">
        <v>22</v>
      </c>
      <c r="N30" s="72" t="s">
        <v>39</v>
      </c>
      <c r="O30" s="5">
        <v>22</v>
      </c>
      <c r="P30" s="5">
        <v>6</v>
      </c>
      <c r="Q30" s="5">
        <v>16</v>
      </c>
      <c r="R30" s="5">
        <v>55</v>
      </c>
      <c r="S30" s="5">
        <v>38</v>
      </c>
      <c r="T30" s="5">
        <v>52</v>
      </c>
      <c r="U30" s="5">
        <v>10</v>
      </c>
      <c r="V30" s="5">
        <v>90</v>
      </c>
      <c r="W30" s="5">
        <v>104</v>
      </c>
      <c r="X30" s="5">
        <v>104</v>
      </c>
      <c r="Y30" s="5">
        <v>6</v>
      </c>
      <c r="Z30" s="72" t="s">
        <v>39</v>
      </c>
      <c r="AA30" s="72" t="s">
        <v>39</v>
      </c>
      <c r="AB30" s="5" t="s">
        <v>40</v>
      </c>
    </row>
    <row r="31" spans="2:28" ht="15" thickBot="1" x14ac:dyDescent="0.35">
      <c r="B31" s="14">
        <v>80</v>
      </c>
      <c r="C31" s="14">
        <v>200</v>
      </c>
      <c r="D31" s="14">
        <v>160</v>
      </c>
      <c r="E31" s="14">
        <v>18</v>
      </c>
      <c r="F31" s="14">
        <v>8</v>
      </c>
      <c r="G31" s="14" t="s">
        <v>36</v>
      </c>
      <c r="H31" s="14" t="s">
        <v>44</v>
      </c>
      <c r="I31" s="14" t="s">
        <v>45</v>
      </c>
      <c r="J31" s="14">
        <v>94</v>
      </c>
      <c r="K31" s="14">
        <v>114</v>
      </c>
      <c r="L31" s="14">
        <v>24</v>
      </c>
      <c r="M31" s="14">
        <v>24</v>
      </c>
      <c r="N31" s="5" t="s">
        <v>39</v>
      </c>
      <c r="O31" s="14">
        <v>24</v>
      </c>
      <c r="P31" s="14">
        <v>6</v>
      </c>
      <c r="Q31" s="14">
        <v>18</v>
      </c>
      <c r="R31" s="14">
        <v>70</v>
      </c>
      <c r="S31" s="14">
        <v>40</v>
      </c>
      <c r="T31" s="14">
        <v>58</v>
      </c>
      <c r="U31" s="14">
        <v>12</v>
      </c>
      <c r="V31" s="14">
        <v>105</v>
      </c>
      <c r="W31" s="14">
        <v>118</v>
      </c>
      <c r="X31" s="14">
        <v>120</v>
      </c>
      <c r="Y31" s="14">
        <v>8</v>
      </c>
      <c r="Z31" s="5" t="s">
        <v>39</v>
      </c>
      <c r="AA31" s="5" t="s">
        <v>39</v>
      </c>
      <c r="AB31" s="14" t="s">
        <v>46</v>
      </c>
    </row>
    <row r="32" spans="2:28" ht="15" thickBot="1" x14ac:dyDescent="0.35">
      <c r="B32" s="5">
        <v>100</v>
      </c>
      <c r="C32" s="5">
        <v>235</v>
      </c>
      <c r="D32" s="5">
        <v>190</v>
      </c>
      <c r="E32" s="5">
        <v>22</v>
      </c>
      <c r="F32" s="5">
        <v>8</v>
      </c>
      <c r="G32" s="5" t="s">
        <v>51</v>
      </c>
      <c r="H32" s="5" t="s">
        <v>47</v>
      </c>
      <c r="I32" s="5">
        <v>116</v>
      </c>
      <c r="J32" s="5">
        <v>120</v>
      </c>
      <c r="K32" s="5">
        <v>138</v>
      </c>
      <c r="L32" s="5">
        <v>26</v>
      </c>
      <c r="M32" s="5">
        <v>24</v>
      </c>
      <c r="N32" s="14" t="s">
        <v>39</v>
      </c>
      <c r="O32" s="5">
        <v>24</v>
      </c>
      <c r="P32" s="5">
        <v>6</v>
      </c>
      <c r="Q32" s="5">
        <v>20</v>
      </c>
      <c r="R32" s="5">
        <v>90</v>
      </c>
      <c r="S32" s="5">
        <v>44</v>
      </c>
      <c r="T32" s="5">
        <v>65</v>
      </c>
      <c r="U32" s="5">
        <v>12</v>
      </c>
      <c r="V32" s="5">
        <v>134</v>
      </c>
      <c r="W32" s="5">
        <v>145</v>
      </c>
      <c r="X32" s="5">
        <v>142</v>
      </c>
      <c r="Y32" s="5">
        <v>8</v>
      </c>
      <c r="Z32" s="14" t="s">
        <v>39</v>
      </c>
      <c r="AA32" s="14" t="s">
        <v>39</v>
      </c>
      <c r="AB32" s="5" t="s">
        <v>48</v>
      </c>
    </row>
    <row r="33" spans="1:28" ht="15" thickBot="1" x14ac:dyDescent="0.35">
      <c r="B33" s="14">
        <v>125</v>
      </c>
      <c r="C33" s="14">
        <v>270</v>
      </c>
      <c r="D33" s="14">
        <v>220</v>
      </c>
      <c r="E33" s="14">
        <v>26</v>
      </c>
      <c r="F33" s="14">
        <v>8</v>
      </c>
      <c r="G33" s="14" t="s">
        <v>58</v>
      </c>
      <c r="H33" s="14" t="s">
        <v>49</v>
      </c>
      <c r="I33" s="14" t="s">
        <v>50</v>
      </c>
      <c r="J33" s="14">
        <v>145</v>
      </c>
      <c r="K33" s="14">
        <v>166</v>
      </c>
      <c r="L33" s="14">
        <v>28</v>
      </c>
      <c r="M33" s="14">
        <v>26</v>
      </c>
      <c r="N33" s="5" t="s">
        <v>39</v>
      </c>
      <c r="O33" s="14">
        <v>26</v>
      </c>
      <c r="P33" s="14">
        <v>6</v>
      </c>
      <c r="Q33" s="14">
        <v>22</v>
      </c>
      <c r="R33" s="14">
        <v>115</v>
      </c>
      <c r="S33" s="14">
        <v>48</v>
      </c>
      <c r="T33" s="14">
        <v>68</v>
      </c>
      <c r="U33" s="14">
        <v>12</v>
      </c>
      <c r="V33" s="14">
        <v>162</v>
      </c>
      <c r="W33" s="14">
        <v>170</v>
      </c>
      <c r="X33" s="14">
        <v>162</v>
      </c>
      <c r="Y33" s="14">
        <v>8</v>
      </c>
      <c r="Z33" s="5" t="s">
        <v>39</v>
      </c>
      <c r="AA33" s="5" t="s">
        <v>39</v>
      </c>
      <c r="AB33" s="14">
        <v>4</v>
      </c>
    </row>
    <row r="34" spans="1:28" ht="15" thickBot="1" x14ac:dyDescent="0.35">
      <c r="B34" s="5">
        <v>150</v>
      </c>
      <c r="C34" s="5">
        <v>300</v>
      </c>
      <c r="D34" s="5">
        <v>250</v>
      </c>
      <c r="E34" s="5">
        <v>26</v>
      </c>
      <c r="F34" s="5">
        <v>8</v>
      </c>
      <c r="G34" s="5" t="s">
        <v>58</v>
      </c>
      <c r="H34" s="5" t="s">
        <v>52</v>
      </c>
      <c r="I34" s="5" t="s">
        <v>53</v>
      </c>
      <c r="J34" s="5">
        <v>174</v>
      </c>
      <c r="K34" s="5">
        <v>194</v>
      </c>
      <c r="L34" s="5">
        <v>30</v>
      </c>
      <c r="M34" s="5">
        <v>28</v>
      </c>
      <c r="N34" s="14" t="s">
        <v>39</v>
      </c>
      <c r="O34" s="5">
        <v>28</v>
      </c>
      <c r="P34" s="5">
        <v>6</v>
      </c>
      <c r="Q34" s="5">
        <v>24</v>
      </c>
      <c r="R34" s="5">
        <v>140</v>
      </c>
      <c r="S34" s="5">
        <v>52</v>
      </c>
      <c r="T34" s="5">
        <v>75</v>
      </c>
      <c r="U34" s="5">
        <v>12</v>
      </c>
      <c r="V34" s="5">
        <v>192</v>
      </c>
      <c r="W34" s="5">
        <v>200</v>
      </c>
      <c r="X34" s="5">
        <v>192</v>
      </c>
      <c r="Y34" s="5">
        <v>10</v>
      </c>
      <c r="Z34" s="14" t="s">
        <v>39</v>
      </c>
      <c r="AA34" s="14" t="s">
        <v>39</v>
      </c>
      <c r="AB34" s="5" t="s">
        <v>54</v>
      </c>
    </row>
    <row r="35" spans="1:28" ht="15" thickBot="1" x14ac:dyDescent="0.35">
      <c r="B35" s="14">
        <v>200</v>
      </c>
      <c r="C35" s="14">
        <v>375</v>
      </c>
      <c r="D35" s="14">
        <v>320</v>
      </c>
      <c r="E35" s="14">
        <v>30</v>
      </c>
      <c r="F35" s="14">
        <v>12</v>
      </c>
      <c r="G35" s="14" t="s">
        <v>66</v>
      </c>
      <c r="H35" s="14" t="s">
        <v>55</v>
      </c>
      <c r="I35" s="14" t="s">
        <v>56</v>
      </c>
      <c r="J35" s="14">
        <v>226</v>
      </c>
      <c r="K35" s="14">
        <v>250</v>
      </c>
      <c r="L35" s="14">
        <v>36</v>
      </c>
      <c r="M35" s="14">
        <v>34</v>
      </c>
      <c r="N35" s="5" t="s">
        <v>39</v>
      </c>
      <c r="O35" s="14">
        <v>36</v>
      </c>
      <c r="P35" s="14">
        <v>6</v>
      </c>
      <c r="Q35" s="14">
        <v>28</v>
      </c>
      <c r="R35" s="14">
        <v>190</v>
      </c>
      <c r="S35" s="14">
        <v>52</v>
      </c>
      <c r="T35" s="14">
        <v>88</v>
      </c>
      <c r="U35" s="14">
        <v>16</v>
      </c>
      <c r="V35" s="14">
        <v>244</v>
      </c>
      <c r="W35" s="14">
        <v>260</v>
      </c>
      <c r="X35" s="14">
        <v>254</v>
      </c>
      <c r="Y35" s="14">
        <v>10</v>
      </c>
      <c r="Z35" s="5" t="s">
        <v>39</v>
      </c>
      <c r="AA35" s="5" t="s">
        <v>39</v>
      </c>
      <c r="AB35" s="14" t="s">
        <v>60</v>
      </c>
    </row>
    <row r="36" spans="1:28" ht="15" thickBot="1" x14ac:dyDescent="0.35">
      <c r="B36" s="14">
        <v>250</v>
      </c>
      <c r="C36" s="5">
        <v>450</v>
      </c>
      <c r="D36" s="5">
        <v>385</v>
      </c>
      <c r="E36" s="5">
        <v>33</v>
      </c>
      <c r="F36" s="5">
        <v>12</v>
      </c>
      <c r="G36" s="5" t="s">
        <v>68</v>
      </c>
      <c r="H36" s="5">
        <v>273</v>
      </c>
      <c r="I36" s="5" t="s">
        <v>59</v>
      </c>
      <c r="J36" s="5">
        <v>281</v>
      </c>
      <c r="K36" s="5">
        <v>312</v>
      </c>
      <c r="L36" s="5">
        <v>42</v>
      </c>
      <c r="M36" s="5">
        <v>38</v>
      </c>
      <c r="N36" s="14" t="s">
        <v>39</v>
      </c>
      <c r="O36" s="5">
        <v>38</v>
      </c>
      <c r="P36" s="5">
        <v>8</v>
      </c>
      <c r="Q36" s="5">
        <v>30</v>
      </c>
      <c r="R36" s="5">
        <v>235</v>
      </c>
      <c r="S36" s="5">
        <v>60</v>
      </c>
      <c r="T36" s="5">
        <v>105</v>
      </c>
      <c r="U36" s="5">
        <v>18</v>
      </c>
      <c r="V36" s="5">
        <v>306</v>
      </c>
      <c r="W36" s="5">
        <v>312</v>
      </c>
      <c r="X36" s="5">
        <v>312</v>
      </c>
      <c r="Y36" s="5">
        <v>12</v>
      </c>
      <c r="Z36" s="14" t="s">
        <v>39</v>
      </c>
      <c r="AA36" s="14" t="s">
        <v>39</v>
      </c>
      <c r="AB36" s="14" t="s">
        <v>63</v>
      </c>
    </row>
    <row r="37" spans="1:28" ht="15" thickBot="1" x14ac:dyDescent="0.35">
      <c r="B37" s="5">
        <v>300</v>
      </c>
      <c r="C37" s="14">
        <v>515</v>
      </c>
      <c r="D37" s="14">
        <v>450</v>
      </c>
      <c r="E37" s="14">
        <v>33</v>
      </c>
      <c r="F37" s="14">
        <v>16</v>
      </c>
      <c r="G37" s="14" t="s">
        <v>68</v>
      </c>
      <c r="H37" s="14" t="s">
        <v>61</v>
      </c>
      <c r="I37" s="14" t="s">
        <v>62</v>
      </c>
      <c r="J37" s="14">
        <v>333</v>
      </c>
      <c r="K37" s="14">
        <v>368</v>
      </c>
      <c r="L37" s="14">
        <v>48</v>
      </c>
      <c r="M37" s="14">
        <v>42</v>
      </c>
      <c r="N37" s="72" t="s">
        <v>39</v>
      </c>
      <c r="O37" s="14">
        <v>42</v>
      </c>
      <c r="P37" s="14">
        <v>8</v>
      </c>
      <c r="Q37" s="14">
        <v>34</v>
      </c>
      <c r="R37" s="14">
        <v>285</v>
      </c>
      <c r="S37" s="14">
        <v>67</v>
      </c>
      <c r="T37" s="14">
        <v>115</v>
      </c>
      <c r="U37" s="14">
        <v>18</v>
      </c>
      <c r="V37" s="14">
        <v>362</v>
      </c>
      <c r="W37" s="14">
        <v>380</v>
      </c>
      <c r="X37" s="14">
        <v>378</v>
      </c>
      <c r="Y37" s="14">
        <v>12</v>
      </c>
      <c r="Z37" s="72" t="s">
        <v>39</v>
      </c>
      <c r="AA37" s="72" t="s">
        <v>39</v>
      </c>
      <c r="AB37" s="5">
        <v>8</v>
      </c>
    </row>
    <row r="38" spans="1:28" ht="15" thickBot="1" x14ac:dyDescent="0.35">
      <c r="B38" s="14">
        <v>350</v>
      </c>
      <c r="C38" s="5">
        <v>580</v>
      </c>
      <c r="D38" s="5">
        <v>510</v>
      </c>
      <c r="E38" s="5">
        <v>36</v>
      </c>
      <c r="F38" s="5">
        <v>16</v>
      </c>
      <c r="G38" s="5" t="s">
        <v>70</v>
      </c>
      <c r="H38" s="5" t="s">
        <v>64</v>
      </c>
      <c r="I38" s="5" t="s">
        <v>65</v>
      </c>
      <c r="J38" s="5">
        <v>365</v>
      </c>
      <c r="K38" s="5">
        <v>418</v>
      </c>
      <c r="L38" s="5">
        <v>54</v>
      </c>
      <c r="M38" s="5">
        <v>46</v>
      </c>
      <c r="N38" s="5" t="s">
        <v>39</v>
      </c>
      <c r="O38" s="5">
        <v>46</v>
      </c>
      <c r="P38" s="5">
        <v>8</v>
      </c>
      <c r="Q38" s="5">
        <v>36</v>
      </c>
      <c r="R38" s="5">
        <v>330</v>
      </c>
      <c r="S38" s="5">
        <v>72</v>
      </c>
      <c r="T38" s="5">
        <v>125</v>
      </c>
      <c r="U38" s="5">
        <v>20</v>
      </c>
      <c r="V38" s="5">
        <v>408</v>
      </c>
      <c r="W38" s="5">
        <v>424</v>
      </c>
      <c r="X38" s="5">
        <v>432</v>
      </c>
      <c r="Y38" s="5">
        <v>12</v>
      </c>
      <c r="Z38" s="5" t="s">
        <v>39</v>
      </c>
      <c r="AA38" s="5" t="s">
        <v>39</v>
      </c>
      <c r="AB38" s="14" t="s">
        <v>72</v>
      </c>
    </row>
    <row r="39" spans="1:28" ht="15" thickBot="1" x14ac:dyDescent="0.35">
      <c r="B39" s="5">
        <v>400</v>
      </c>
      <c r="C39" s="14">
        <v>660</v>
      </c>
      <c r="D39" s="14">
        <v>585</v>
      </c>
      <c r="E39" s="14">
        <v>39</v>
      </c>
      <c r="F39" s="14">
        <v>16</v>
      </c>
      <c r="G39" s="14" t="s">
        <v>121</v>
      </c>
      <c r="H39" s="14" t="s">
        <v>67</v>
      </c>
      <c r="I39" s="14">
        <v>411</v>
      </c>
      <c r="J39" s="14">
        <v>416</v>
      </c>
      <c r="K39" s="14">
        <v>472</v>
      </c>
      <c r="L39" s="14">
        <v>60</v>
      </c>
      <c r="M39" s="14">
        <v>50</v>
      </c>
      <c r="N39" s="14" t="s">
        <v>39</v>
      </c>
      <c r="O39" s="14">
        <v>50</v>
      </c>
      <c r="P39" s="14">
        <v>8</v>
      </c>
      <c r="Q39" s="14">
        <v>42</v>
      </c>
      <c r="R39" s="14">
        <v>380</v>
      </c>
      <c r="S39" s="14">
        <v>78</v>
      </c>
      <c r="T39" s="14">
        <v>135</v>
      </c>
      <c r="U39" s="14">
        <v>20</v>
      </c>
      <c r="V39" s="14">
        <v>462</v>
      </c>
      <c r="W39" s="14">
        <v>478</v>
      </c>
      <c r="X39" s="14">
        <v>498</v>
      </c>
      <c r="Y39" s="14">
        <v>12</v>
      </c>
      <c r="Z39" s="14" t="s">
        <v>39</v>
      </c>
      <c r="AA39" s="14" t="s">
        <v>39</v>
      </c>
      <c r="AB39" s="5">
        <v>11</v>
      </c>
    </row>
    <row r="40" spans="1:28" ht="15" thickBot="1" x14ac:dyDescent="0.35">
      <c r="B40" s="14">
        <v>450</v>
      </c>
      <c r="C40" s="5">
        <v>685</v>
      </c>
      <c r="D40" s="5">
        <v>610</v>
      </c>
      <c r="E40" s="5">
        <v>39</v>
      </c>
      <c r="F40" s="5">
        <v>20</v>
      </c>
      <c r="G40" s="5" t="s">
        <v>121</v>
      </c>
      <c r="H40" s="5">
        <v>457</v>
      </c>
      <c r="I40" s="5">
        <v>462</v>
      </c>
      <c r="J40" s="5">
        <v>467</v>
      </c>
      <c r="K40" s="5">
        <v>510</v>
      </c>
      <c r="L40" s="5">
        <v>66</v>
      </c>
      <c r="M40" s="5">
        <v>57</v>
      </c>
      <c r="N40" s="5" t="s">
        <v>39</v>
      </c>
      <c r="O40" s="5">
        <v>57</v>
      </c>
      <c r="P40" s="5">
        <v>8</v>
      </c>
      <c r="Q40" s="5">
        <v>46</v>
      </c>
      <c r="R40" s="5">
        <v>425</v>
      </c>
      <c r="S40" s="5">
        <v>84</v>
      </c>
      <c r="T40" s="5">
        <v>135</v>
      </c>
      <c r="U40" s="5">
        <v>20</v>
      </c>
      <c r="V40" s="5">
        <v>500</v>
      </c>
      <c r="W40" s="5">
        <v>522</v>
      </c>
      <c r="X40" s="5">
        <v>522</v>
      </c>
      <c r="Y40" s="5">
        <v>12</v>
      </c>
      <c r="Z40" s="5" t="s">
        <v>39</v>
      </c>
      <c r="AA40" s="5" t="s">
        <v>39</v>
      </c>
      <c r="AB40" s="14" t="s">
        <v>135</v>
      </c>
    </row>
    <row r="41" spans="1:28" ht="15" thickBot="1" x14ac:dyDescent="0.35">
      <c r="B41" s="5">
        <v>500</v>
      </c>
      <c r="C41" s="14">
        <v>755</v>
      </c>
      <c r="D41" s="14">
        <v>670</v>
      </c>
      <c r="E41" s="14">
        <v>42</v>
      </c>
      <c r="F41" s="14">
        <v>20</v>
      </c>
      <c r="G41" s="14" t="s">
        <v>122</v>
      </c>
      <c r="H41" s="14">
        <v>508</v>
      </c>
      <c r="I41" s="14" t="s">
        <v>69</v>
      </c>
      <c r="J41" s="14">
        <v>519</v>
      </c>
      <c r="K41" s="14">
        <v>572</v>
      </c>
      <c r="L41" s="14">
        <v>72</v>
      </c>
      <c r="M41" s="14">
        <v>57</v>
      </c>
      <c r="N41" s="14" t="s">
        <v>39</v>
      </c>
      <c r="O41" s="14">
        <v>57</v>
      </c>
      <c r="P41" s="14">
        <v>8</v>
      </c>
      <c r="Q41" s="14">
        <v>50</v>
      </c>
      <c r="R41" s="14">
        <v>475</v>
      </c>
      <c r="S41" s="14">
        <v>90</v>
      </c>
      <c r="T41" s="14">
        <v>140</v>
      </c>
      <c r="U41" s="14">
        <v>20</v>
      </c>
      <c r="V41" s="14">
        <v>562</v>
      </c>
      <c r="W41" s="14">
        <v>576</v>
      </c>
      <c r="X41" s="14">
        <v>576</v>
      </c>
      <c r="Y41" s="14">
        <v>12</v>
      </c>
      <c r="Z41" s="14" t="s">
        <v>39</v>
      </c>
      <c r="AA41" s="14" t="s">
        <v>39</v>
      </c>
      <c r="AB41" s="5" t="s">
        <v>136</v>
      </c>
    </row>
    <row r="42" spans="1:28" ht="15" thickBot="1" x14ac:dyDescent="0.35">
      <c r="A42" s="35"/>
      <c r="B42" s="14">
        <v>600</v>
      </c>
      <c r="C42" s="10">
        <v>890</v>
      </c>
      <c r="D42" s="10">
        <v>795</v>
      </c>
      <c r="E42" s="10">
        <v>48</v>
      </c>
      <c r="F42" s="10">
        <v>20</v>
      </c>
      <c r="G42" s="10" t="s">
        <v>123</v>
      </c>
      <c r="H42" s="10">
        <v>610</v>
      </c>
      <c r="I42" s="10" t="s">
        <v>71</v>
      </c>
      <c r="J42" s="10">
        <v>622</v>
      </c>
      <c r="K42" s="10">
        <v>676</v>
      </c>
      <c r="L42" s="10">
        <v>84</v>
      </c>
      <c r="M42" s="10">
        <v>72</v>
      </c>
      <c r="N42" s="5" t="s">
        <v>39</v>
      </c>
      <c r="O42" s="10">
        <v>72</v>
      </c>
      <c r="P42" s="10">
        <v>8</v>
      </c>
      <c r="Q42" s="10">
        <v>54</v>
      </c>
      <c r="R42" s="10">
        <v>575</v>
      </c>
      <c r="S42" s="10">
        <v>100</v>
      </c>
      <c r="T42" s="10">
        <v>150</v>
      </c>
      <c r="U42" s="10">
        <v>20</v>
      </c>
      <c r="V42" s="10">
        <v>666</v>
      </c>
      <c r="W42" s="10">
        <v>686</v>
      </c>
      <c r="X42" s="10">
        <v>686</v>
      </c>
      <c r="Y42" s="10">
        <v>12</v>
      </c>
      <c r="Z42" s="5" t="s">
        <v>39</v>
      </c>
      <c r="AA42" s="5" t="s">
        <v>39</v>
      </c>
      <c r="AB42" s="14">
        <v>16</v>
      </c>
    </row>
    <row r="43" spans="1:28" x14ac:dyDescent="0.3">
      <c r="A43" s="31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3"/>
    </row>
    <row r="44" spans="1:28" x14ac:dyDescent="0.3">
      <c r="B44" s="18" t="s">
        <v>129</v>
      </c>
    </row>
    <row r="45" spans="1:28" x14ac:dyDescent="0.3">
      <c r="B45" s="75"/>
    </row>
    <row r="46" spans="1:28" x14ac:dyDescent="0.3">
      <c r="B46" s="18" t="s">
        <v>127</v>
      </c>
    </row>
    <row r="47" spans="1:28" x14ac:dyDescent="0.3">
      <c r="B47" s="74"/>
    </row>
  </sheetData>
  <mergeCells count="28">
    <mergeCell ref="V15:X15"/>
    <mergeCell ref="F16:G16"/>
    <mergeCell ref="V16:X16"/>
    <mergeCell ref="C18:AB18"/>
    <mergeCell ref="B13:D13"/>
    <mergeCell ref="E13:G13"/>
    <mergeCell ref="H13:J13"/>
    <mergeCell ref="B15:B22"/>
    <mergeCell ref="C15:G15"/>
    <mergeCell ref="I15:K16"/>
    <mergeCell ref="C19:G22"/>
    <mergeCell ref="J19:J22"/>
    <mergeCell ref="K19:K22"/>
    <mergeCell ref="N19:N22"/>
    <mergeCell ref="O19:O22"/>
    <mergeCell ref="R19:R22"/>
    <mergeCell ref="X19:X22"/>
    <mergeCell ref="L15:O16"/>
    <mergeCell ref="S15:U16"/>
    <mergeCell ref="B12:D12"/>
    <mergeCell ref="E12:G12"/>
    <mergeCell ref="H12:J12"/>
    <mergeCell ref="K12:M12"/>
    <mergeCell ref="B1:F1"/>
    <mergeCell ref="B11:D11"/>
    <mergeCell ref="E11:G11"/>
    <mergeCell ref="H11:J11"/>
    <mergeCell ref="K11:M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opLeftCell="A10" zoomScale="70" zoomScaleNormal="70" workbookViewId="0">
      <selection activeCell="AD44" sqref="AD44"/>
    </sheetView>
  </sheetViews>
  <sheetFormatPr defaultRowHeight="14.4" x14ac:dyDescent="0.3"/>
  <cols>
    <col min="26" max="27" width="10" bestFit="1" customWidth="1"/>
  </cols>
  <sheetData>
    <row r="1" spans="2:28" ht="42" customHeight="1" x14ac:dyDescent="0.3">
      <c r="B1" s="97" t="s">
        <v>132</v>
      </c>
      <c r="C1" s="97"/>
      <c r="D1" s="97"/>
      <c r="E1" s="97"/>
      <c r="F1" s="97"/>
    </row>
    <row r="2" spans="2:28" ht="42" customHeight="1" x14ac:dyDescent="0.3"/>
    <row r="3" spans="2:28" ht="42" customHeight="1" x14ac:dyDescent="0.3"/>
    <row r="4" spans="2:28" ht="42" customHeight="1" x14ac:dyDescent="0.3"/>
    <row r="5" spans="2:28" ht="42" customHeight="1" x14ac:dyDescent="0.3"/>
    <row r="6" spans="2:28" ht="42" customHeight="1" x14ac:dyDescent="0.3"/>
    <row r="7" spans="2:28" ht="42" customHeight="1" x14ac:dyDescent="0.3"/>
    <row r="8" spans="2:28" ht="42" customHeight="1" x14ac:dyDescent="0.3"/>
    <row r="9" spans="2:28" ht="42" customHeight="1" x14ac:dyDescent="0.3"/>
    <row r="10" spans="2:28" x14ac:dyDescent="0.3">
      <c r="B10" s="57" t="s">
        <v>74</v>
      </c>
      <c r="C10" s="57"/>
      <c r="D10" s="57"/>
      <c r="E10" s="57"/>
      <c r="F10" s="58"/>
      <c r="G10" s="58"/>
      <c r="H10" s="59"/>
      <c r="I10" s="59"/>
      <c r="J10" s="59"/>
      <c r="K10" s="59"/>
      <c r="L10" s="59"/>
      <c r="M10" s="59"/>
    </row>
    <row r="11" spans="2:28" x14ac:dyDescent="0.3">
      <c r="B11" s="91" t="s">
        <v>75</v>
      </c>
      <c r="C11" s="91"/>
      <c r="D11" s="91"/>
      <c r="E11" s="91" t="s">
        <v>81</v>
      </c>
      <c r="F11" s="91"/>
      <c r="G11" s="91"/>
      <c r="H11" s="91" t="s">
        <v>76</v>
      </c>
      <c r="I11" s="91"/>
      <c r="J11" s="91"/>
      <c r="K11" s="91"/>
      <c r="L11" s="91"/>
      <c r="M11" s="91"/>
      <c r="N11" s="56"/>
      <c r="O11" s="56"/>
    </row>
    <row r="12" spans="2:28" x14ac:dyDescent="0.3">
      <c r="B12" s="91" t="s">
        <v>77</v>
      </c>
      <c r="C12" s="91"/>
      <c r="D12" s="91"/>
      <c r="E12" s="91" t="s">
        <v>83</v>
      </c>
      <c r="F12" s="91"/>
      <c r="G12" s="91"/>
      <c r="H12" s="91" t="s">
        <v>78</v>
      </c>
      <c r="I12" s="91"/>
      <c r="J12" s="91"/>
      <c r="K12" s="91"/>
      <c r="L12" s="91"/>
      <c r="M12" s="91"/>
      <c r="N12" s="56"/>
      <c r="O12" s="56"/>
    </row>
    <row r="13" spans="2:28" x14ac:dyDescent="0.3">
      <c r="B13" s="91"/>
      <c r="C13" s="91"/>
      <c r="D13" s="91"/>
      <c r="E13" s="91" t="s">
        <v>85</v>
      </c>
      <c r="F13" s="91"/>
      <c r="G13" s="91"/>
      <c r="H13" s="91"/>
      <c r="I13" s="91"/>
      <c r="J13" s="91"/>
      <c r="K13" s="37"/>
      <c r="L13" s="37"/>
      <c r="M13" s="16"/>
      <c r="N13" s="56"/>
      <c r="O13" s="56"/>
      <c r="Z13" t="s">
        <v>191</v>
      </c>
      <c r="AA13" t="s">
        <v>194</v>
      </c>
    </row>
    <row r="14" spans="2:28" x14ac:dyDescent="0.3">
      <c r="Z14" t="s">
        <v>192</v>
      </c>
      <c r="AA14" t="s">
        <v>193</v>
      </c>
    </row>
    <row r="15" spans="2:28" ht="15" thickBot="1" x14ac:dyDescent="0.35">
      <c r="B15" s="95" t="s">
        <v>0</v>
      </c>
      <c r="C15" s="98" t="s">
        <v>1</v>
      </c>
      <c r="D15" s="99"/>
      <c r="E15" s="99"/>
      <c r="F15" s="99"/>
      <c r="G15" s="96"/>
      <c r="H15" s="26"/>
      <c r="I15" s="100" t="s">
        <v>3</v>
      </c>
      <c r="J15" s="101"/>
      <c r="K15" s="95"/>
      <c r="L15" s="100" t="s">
        <v>4</v>
      </c>
      <c r="M15" s="101"/>
      <c r="N15" s="101"/>
      <c r="O15" s="95"/>
      <c r="P15" s="26"/>
      <c r="Q15" s="26"/>
      <c r="R15" s="26"/>
      <c r="S15" s="100" t="s">
        <v>8</v>
      </c>
      <c r="T15" s="101"/>
      <c r="U15" s="95"/>
      <c r="V15" s="100" t="s">
        <v>9</v>
      </c>
      <c r="W15" s="101"/>
      <c r="X15" s="95"/>
      <c r="Y15" s="26"/>
      <c r="Z15" s="26"/>
      <c r="AA15" s="26"/>
      <c r="AB15" s="26"/>
    </row>
    <row r="16" spans="2:28" ht="15" thickBot="1" x14ac:dyDescent="0.35">
      <c r="B16" s="95"/>
      <c r="C16" s="26"/>
      <c r="D16" s="26"/>
      <c r="E16" s="26"/>
      <c r="F16" s="102" t="s">
        <v>16</v>
      </c>
      <c r="G16" s="103"/>
      <c r="H16" s="26"/>
      <c r="I16" s="98"/>
      <c r="J16" s="99"/>
      <c r="K16" s="96"/>
      <c r="L16" s="98"/>
      <c r="M16" s="99"/>
      <c r="N16" s="99"/>
      <c r="O16" s="96"/>
      <c r="P16" s="25"/>
      <c r="Q16" s="25"/>
      <c r="R16" s="25"/>
      <c r="S16" s="98"/>
      <c r="T16" s="99"/>
      <c r="U16" s="96"/>
      <c r="V16" s="98" t="s">
        <v>10</v>
      </c>
      <c r="W16" s="99"/>
      <c r="X16" s="96"/>
      <c r="Y16" s="25"/>
      <c r="Z16" s="27"/>
      <c r="AA16" s="27"/>
      <c r="AB16" s="25"/>
    </row>
    <row r="17" spans="2:28" ht="15" thickBot="1" x14ac:dyDescent="0.35">
      <c r="B17" s="95"/>
      <c r="C17" s="38" t="s">
        <v>13</v>
      </c>
      <c r="D17" s="38" t="s">
        <v>14</v>
      </c>
      <c r="E17" s="38" t="s">
        <v>15</v>
      </c>
      <c r="F17" s="2" t="s">
        <v>17</v>
      </c>
      <c r="G17" s="2" t="s">
        <v>18</v>
      </c>
      <c r="H17" s="28" t="s">
        <v>2</v>
      </c>
      <c r="I17" s="2" t="s">
        <v>19</v>
      </c>
      <c r="J17" s="2" t="s">
        <v>20</v>
      </c>
      <c r="K17" s="2" t="s">
        <v>21</v>
      </c>
      <c r="L17" s="2" t="s">
        <v>22</v>
      </c>
      <c r="M17" s="2" t="s">
        <v>23</v>
      </c>
      <c r="N17" s="2" t="s">
        <v>24</v>
      </c>
      <c r="O17" s="2" t="s">
        <v>25</v>
      </c>
      <c r="P17" s="39" t="s">
        <v>5</v>
      </c>
      <c r="Q17" s="39" t="s">
        <v>6</v>
      </c>
      <c r="R17" s="39" t="s">
        <v>7</v>
      </c>
      <c r="S17" s="2" t="s">
        <v>26</v>
      </c>
      <c r="T17" s="2" t="s">
        <v>27</v>
      </c>
      <c r="U17" s="2" t="s">
        <v>28</v>
      </c>
      <c r="V17" s="2" t="s">
        <v>29</v>
      </c>
      <c r="W17" s="2" t="s">
        <v>30</v>
      </c>
      <c r="X17" s="2" t="s">
        <v>31</v>
      </c>
      <c r="Y17" s="39" t="s">
        <v>11</v>
      </c>
      <c r="Z17" s="49" t="s">
        <v>190</v>
      </c>
      <c r="AA17" s="51" t="s">
        <v>196</v>
      </c>
      <c r="AB17" s="51" t="s">
        <v>12</v>
      </c>
    </row>
    <row r="18" spans="2:28" ht="15" thickBot="1" x14ac:dyDescent="0.35">
      <c r="B18" s="95"/>
      <c r="C18" s="102" t="s">
        <v>32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</row>
    <row r="19" spans="2:28" x14ac:dyDescent="0.3">
      <c r="B19" s="95"/>
      <c r="C19" s="105" t="s">
        <v>173</v>
      </c>
      <c r="D19" s="106"/>
      <c r="E19" s="106"/>
      <c r="F19" s="106"/>
      <c r="G19" s="107"/>
      <c r="H19" s="38">
        <v>11</v>
      </c>
      <c r="I19" s="38">
        <v>1</v>
      </c>
      <c r="J19" s="92"/>
      <c r="K19" s="92"/>
      <c r="L19" s="38">
        <v>1</v>
      </c>
      <c r="M19" s="38">
        <v>11</v>
      </c>
      <c r="N19" s="92">
        <v>21</v>
      </c>
      <c r="O19" s="92">
        <v>5</v>
      </c>
      <c r="P19" s="38"/>
      <c r="Q19" s="38"/>
      <c r="R19" s="92">
        <v>5</v>
      </c>
      <c r="S19" s="38">
        <v>12</v>
      </c>
      <c r="T19" s="38">
        <v>11</v>
      </c>
      <c r="U19" s="38">
        <v>11</v>
      </c>
      <c r="V19" s="38">
        <v>11</v>
      </c>
      <c r="W19" s="38">
        <v>12</v>
      </c>
      <c r="X19" s="92">
        <v>21</v>
      </c>
      <c r="Y19" s="38">
        <v>11</v>
      </c>
      <c r="Z19" s="53"/>
      <c r="AA19" s="53"/>
      <c r="AB19" s="50">
        <v>11</v>
      </c>
    </row>
    <row r="20" spans="2:28" x14ac:dyDescent="0.3">
      <c r="B20" s="95"/>
      <c r="C20" s="100"/>
      <c r="D20" s="101"/>
      <c r="E20" s="101"/>
      <c r="F20" s="101"/>
      <c r="G20" s="95"/>
      <c r="H20" s="39" t="s">
        <v>34</v>
      </c>
      <c r="I20" s="39">
        <v>12</v>
      </c>
      <c r="J20" s="93"/>
      <c r="K20" s="93"/>
      <c r="L20" s="39"/>
      <c r="M20" s="39">
        <v>12</v>
      </c>
      <c r="N20" s="93"/>
      <c r="O20" s="93"/>
      <c r="P20" s="39"/>
      <c r="Q20" s="39"/>
      <c r="R20" s="93"/>
      <c r="S20" s="39">
        <v>13</v>
      </c>
      <c r="T20" s="39"/>
      <c r="U20" s="39"/>
      <c r="V20" s="39"/>
      <c r="W20" s="39">
        <v>13</v>
      </c>
      <c r="X20" s="93"/>
      <c r="Y20" s="39">
        <v>12</v>
      </c>
      <c r="Z20" s="49"/>
      <c r="AA20" s="49"/>
      <c r="AB20" s="51">
        <v>12</v>
      </c>
    </row>
    <row r="21" spans="2:28" x14ac:dyDescent="0.3">
      <c r="B21" s="95"/>
      <c r="C21" s="100"/>
      <c r="D21" s="101"/>
      <c r="E21" s="101"/>
      <c r="F21" s="101"/>
      <c r="G21" s="95"/>
      <c r="H21" s="39"/>
      <c r="I21" s="39"/>
      <c r="J21" s="93"/>
      <c r="K21" s="93"/>
      <c r="L21" s="39"/>
      <c r="M21" s="39">
        <v>13</v>
      </c>
      <c r="N21" s="93"/>
      <c r="O21" s="93"/>
      <c r="P21" s="39"/>
      <c r="Q21" s="39"/>
      <c r="R21" s="93"/>
      <c r="S21" s="39"/>
      <c r="T21" s="39"/>
      <c r="U21" s="39"/>
      <c r="V21" s="39"/>
      <c r="W21" s="39"/>
      <c r="X21" s="93"/>
      <c r="Y21" s="39">
        <v>13</v>
      </c>
      <c r="Z21" s="49"/>
      <c r="AA21" s="49"/>
      <c r="AB21" s="51">
        <v>13</v>
      </c>
    </row>
    <row r="22" spans="2:28" ht="15" thickBot="1" x14ac:dyDescent="0.35">
      <c r="B22" s="96"/>
      <c r="C22" s="98"/>
      <c r="D22" s="99"/>
      <c r="E22" s="99"/>
      <c r="F22" s="99"/>
      <c r="G22" s="96"/>
      <c r="H22" s="40"/>
      <c r="I22" s="40"/>
      <c r="J22" s="94"/>
      <c r="K22" s="94"/>
      <c r="L22" s="40"/>
      <c r="M22" s="40"/>
      <c r="N22" s="94"/>
      <c r="O22" s="94"/>
      <c r="P22" s="40"/>
      <c r="Q22" s="40"/>
      <c r="R22" s="94"/>
      <c r="S22" s="40"/>
      <c r="T22" s="40"/>
      <c r="U22" s="40"/>
      <c r="V22" s="40"/>
      <c r="W22" s="40"/>
      <c r="X22" s="94"/>
      <c r="Y22" s="40">
        <v>21</v>
      </c>
      <c r="Z22" s="48"/>
      <c r="AA22" s="48"/>
      <c r="AB22" s="52">
        <v>21</v>
      </c>
    </row>
    <row r="23" spans="2:28" ht="15" thickBot="1" x14ac:dyDescent="0.35">
      <c r="B23" s="67">
        <v>10</v>
      </c>
      <c r="C23" s="108" t="s">
        <v>153</v>
      </c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</row>
    <row r="24" spans="2:28" ht="15" thickBot="1" x14ac:dyDescent="0.35">
      <c r="B24" s="7">
        <v>15</v>
      </c>
      <c r="C24" s="108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</row>
    <row r="25" spans="2:28" ht="15" thickBot="1" x14ac:dyDescent="0.35">
      <c r="B25" s="13">
        <v>20</v>
      </c>
      <c r="C25" s="108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</row>
    <row r="26" spans="2:28" ht="15" thickBot="1" x14ac:dyDescent="0.35">
      <c r="B26" s="7">
        <v>25</v>
      </c>
      <c r="C26" s="108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</row>
    <row r="27" spans="2:28" ht="15" thickBot="1" x14ac:dyDescent="0.35">
      <c r="B27" s="13">
        <v>32</v>
      </c>
      <c r="C27" s="108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</row>
    <row r="28" spans="2:28" ht="15" thickBot="1" x14ac:dyDescent="0.35">
      <c r="B28" s="7">
        <v>40</v>
      </c>
      <c r="C28" s="110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</row>
    <row r="29" spans="2:28" ht="15" thickBot="1" x14ac:dyDescent="0.35">
      <c r="B29" s="13">
        <v>50</v>
      </c>
      <c r="C29" s="14">
        <v>180</v>
      </c>
      <c r="D29" s="14">
        <v>135</v>
      </c>
      <c r="E29" s="14">
        <v>22</v>
      </c>
      <c r="F29" s="14">
        <v>4</v>
      </c>
      <c r="G29" s="14" t="s">
        <v>51</v>
      </c>
      <c r="H29" s="14" t="s">
        <v>37</v>
      </c>
      <c r="I29" s="14" t="s">
        <v>38</v>
      </c>
      <c r="J29" s="14" t="s">
        <v>39</v>
      </c>
      <c r="K29" s="14" t="s">
        <v>39</v>
      </c>
      <c r="L29" s="14">
        <v>26</v>
      </c>
      <c r="M29" s="14">
        <v>26</v>
      </c>
      <c r="N29" s="14">
        <v>26</v>
      </c>
      <c r="O29" s="14">
        <v>26</v>
      </c>
      <c r="P29" s="14" t="s">
        <v>39</v>
      </c>
      <c r="Q29" s="14" t="s">
        <v>39</v>
      </c>
      <c r="R29" s="14" t="s">
        <v>39</v>
      </c>
      <c r="S29" s="14">
        <v>36</v>
      </c>
      <c r="T29" s="14">
        <v>62</v>
      </c>
      <c r="U29" s="14">
        <v>10</v>
      </c>
      <c r="V29" s="14">
        <v>82</v>
      </c>
      <c r="W29" s="14">
        <v>90</v>
      </c>
      <c r="X29" s="14">
        <v>90</v>
      </c>
      <c r="Y29" s="14">
        <v>6</v>
      </c>
      <c r="Z29" s="14" t="s">
        <v>39</v>
      </c>
      <c r="AA29" s="14" t="s">
        <v>39</v>
      </c>
      <c r="AB29" s="15" t="s">
        <v>40</v>
      </c>
    </row>
    <row r="30" spans="2:28" ht="15" thickBot="1" x14ac:dyDescent="0.35">
      <c r="B30" s="7">
        <v>65</v>
      </c>
      <c r="C30" s="5">
        <v>205</v>
      </c>
      <c r="D30" s="5">
        <v>160</v>
      </c>
      <c r="E30" s="5">
        <v>22</v>
      </c>
      <c r="F30" s="5">
        <v>8</v>
      </c>
      <c r="G30" s="5" t="s">
        <v>51</v>
      </c>
      <c r="H30" s="5" t="s">
        <v>42</v>
      </c>
      <c r="I30" s="5" t="s">
        <v>43</v>
      </c>
      <c r="J30" s="5" t="s">
        <v>39</v>
      </c>
      <c r="K30" s="5" t="s">
        <v>39</v>
      </c>
      <c r="L30" s="5">
        <v>26</v>
      </c>
      <c r="M30" s="5">
        <v>26</v>
      </c>
      <c r="N30" s="5">
        <v>26</v>
      </c>
      <c r="O30" s="5">
        <v>26</v>
      </c>
      <c r="P30" s="5" t="s">
        <v>39</v>
      </c>
      <c r="Q30" s="5" t="s">
        <v>39</v>
      </c>
      <c r="R30" s="5">
        <v>45</v>
      </c>
      <c r="S30" s="5">
        <v>40</v>
      </c>
      <c r="T30" s="5">
        <v>68</v>
      </c>
      <c r="U30" s="5">
        <v>12</v>
      </c>
      <c r="V30" s="5">
        <v>98</v>
      </c>
      <c r="W30" s="5">
        <v>112</v>
      </c>
      <c r="X30" s="5">
        <v>105</v>
      </c>
      <c r="Y30" s="5">
        <v>6</v>
      </c>
      <c r="Z30" s="5" t="s">
        <v>39</v>
      </c>
      <c r="AA30" s="5" t="s">
        <v>39</v>
      </c>
      <c r="AB30" s="8" t="s">
        <v>46</v>
      </c>
    </row>
    <row r="31" spans="2:28" ht="15" thickBot="1" x14ac:dyDescent="0.35">
      <c r="B31" s="13">
        <v>80</v>
      </c>
      <c r="C31" s="14">
        <v>215</v>
      </c>
      <c r="D31" s="14">
        <v>170</v>
      </c>
      <c r="E31" s="14">
        <v>22</v>
      </c>
      <c r="F31" s="14">
        <v>8</v>
      </c>
      <c r="G31" s="14" t="s">
        <v>51</v>
      </c>
      <c r="H31" s="14" t="s">
        <v>44</v>
      </c>
      <c r="I31" s="14" t="s">
        <v>45</v>
      </c>
      <c r="J31" s="14" t="s">
        <v>39</v>
      </c>
      <c r="K31" s="14" t="s">
        <v>39</v>
      </c>
      <c r="L31" s="14">
        <v>30</v>
      </c>
      <c r="M31" s="14">
        <v>28</v>
      </c>
      <c r="N31" s="14">
        <v>28</v>
      </c>
      <c r="O31" s="14">
        <v>28</v>
      </c>
      <c r="P31" s="14" t="s">
        <v>39</v>
      </c>
      <c r="Q31" s="14" t="s">
        <v>39</v>
      </c>
      <c r="R31" s="14">
        <v>60</v>
      </c>
      <c r="S31" s="14">
        <v>44</v>
      </c>
      <c r="T31" s="14">
        <v>72</v>
      </c>
      <c r="U31" s="14">
        <v>12</v>
      </c>
      <c r="V31" s="14">
        <v>112</v>
      </c>
      <c r="W31" s="14">
        <v>125</v>
      </c>
      <c r="X31" s="14">
        <v>122</v>
      </c>
      <c r="Y31" s="14">
        <v>8</v>
      </c>
      <c r="Z31" s="14" t="s">
        <v>39</v>
      </c>
      <c r="AA31" s="14" t="s">
        <v>39</v>
      </c>
      <c r="AB31" s="15" t="s">
        <v>48</v>
      </c>
    </row>
    <row r="32" spans="2:28" ht="15" thickBot="1" x14ac:dyDescent="0.35">
      <c r="B32" s="7">
        <v>100</v>
      </c>
      <c r="C32" s="5">
        <v>250</v>
      </c>
      <c r="D32" s="5">
        <v>200</v>
      </c>
      <c r="E32" s="5">
        <v>26</v>
      </c>
      <c r="F32" s="5">
        <v>8</v>
      </c>
      <c r="G32" s="5" t="s">
        <v>58</v>
      </c>
      <c r="H32" s="5" t="s">
        <v>47</v>
      </c>
      <c r="I32" s="5">
        <v>116</v>
      </c>
      <c r="J32" s="5" t="s">
        <v>39</v>
      </c>
      <c r="K32" s="5" t="s">
        <v>39</v>
      </c>
      <c r="L32" s="5">
        <v>32</v>
      </c>
      <c r="M32" s="5">
        <v>30</v>
      </c>
      <c r="N32" s="5">
        <v>30</v>
      </c>
      <c r="O32" s="5">
        <v>30</v>
      </c>
      <c r="P32" s="5" t="s">
        <v>39</v>
      </c>
      <c r="Q32" s="5" t="s">
        <v>39</v>
      </c>
      <c r="R32" s="5">
        <v>80</v>
      </c>
      <c r="S32" s="5">
        <v>52</v>
      </c>
      <c r="T32" s="5">
        <v>78</v>
      </c>
      <c r="U32" s="5">
        <v>12</v>
      </c>
      <c r="V32" s="5">
        <v>138</v>
      </c>
      <c r="W32" s="5">
        <v>152</v>
      </c>
      <c r="X32" s="5">
        <v>146</v>
      </c>
      <c r="Y32" s="5">
        <v>8</v>
      </c>
      <c r="Z32" s="5" t="s">
        <v>39</v>
      </c>
      <c r="AA32" s="5" t="s">
        <v>39</v>
      </c>
      <c r="AB32" s="8">
        <v>4</v>
      </c>
    </row>
    <row r="33" spans="1:28" ht="15" thickBot="1" x14ac:dyDescent="0.35">
      <c r="B33" s="13">
        <v>125</v>
      </c>
      <c r="C33" s="14">
        <v>295</v>
      </c>
      <c r="D33" s="14">
        <v>240</v>
      </c>
      <c r="E33" s="14">
        <v>30</v>
      </c>
      <c r="F33" s="14">
        <v>8</v>
      </c>
      <c r="G33" s="14" t="s">
        <v>66</v>
      </c>
      <c r="H33" s="14" t="s">
        <v>49</v>
      </c>
      <c r="I33" s="14" t="s">
        <v>50</v>
      </c>
      <c r="J33" s="14" t="s">
        <v>39</v>
      </c>
      <c r="K33" s="14" t="s">
        <v>39</v>
      </c>
      <c r="L33" s="14">
        <v>34</v>
      </c>
      <c r="M33" s="14">
        <v>34</v>
      </c>
      <c r="N33" s="14">
        <v>34</v>
      </c>
      <c r="O33" s="14">
        <v>34</v>
      </c>
      <c r="P33" s="14" t="s">
        <v>39</v>
      </c>
      <c r="Q33" s="14" t="s">
        <v>39</v>
      </c>
      <c r="R33" s="14">
        <v>105</v>
      </c>
      <c r="S33" s="14">
        <v>56</v>
      </c>
      <c r="T33" s="14">
        <v>88</v>
      </c>
      <c r="U33" s="14">
        <v>12</v>
      </c>
      <c r="V33" s="14">
        <v>168</v>
      </c>
      <c r="W33" s="14">
        <v>185</v>
      </c>
      <c r="X33" s="14">
        <v>177</v>
      </c>
      <c r="Y33" s="14">
        <v>8</v>
      </c>
      <c r="Z33" s="14" t="s">
        <v>39</v>
      </c>
      <c r="AA33" s="14" t="s">
        <v>39</v>
      </c>
      <c r="AB33" s="15" t="s">
        <v>54</v>
      </c>
    </row>
    <row r="34" spans="1:28" ht="15" thickBot="1" x14ac:dyDescent="0.35">
      <c r="B34" s="7">
        <v>150</v>
      </c>
      <c r="C34" s="5">
        <v>345</v>
      </c>
      <c r="D34" s="5">
        <v>280</v>
      </c>
      <c r="E34" s="5">
        <v>33</v>
      </c>
      <c r="F34" s="5">
        <v>8</v>
      </c>
      <c r="G34" s="5" t="s">
        <v>68</v>
      </c>
      <c r="H34" s="5" t="s">
        <v>52</v>
      </c>
      <c r="I34" s="5" t="s">
        <v>53</v>
      </c>
      <c r="J34" s="5" t="s">
        <v>39</v>
      </c>
      <c r="K34" s="5" t="s">
        <v>39</v>
      </c>
      <c r="L34" s="5">
        <v>36</v>
      </c>
      <c r="M34" s="5">
        <v>36</v>
      </c>
      <c r="N34" s="5">
        <v>36</v>
      </c>
      <c r="O34" s="5">
        <v>36</v>
      </c>
      <c r="P34" s="5" t="s">
        <v>39</v>
      </c>
      <c r="Q34" s="5" t="s">
        <v>39</v>
      </c>
      <c r="R34" s="5">
        <v>130</v>
      </c>
      <c r="S34" s="5">
        <v>60</v>
      </c>
      <c r="T34" s="5">
        <v>95</v>
      </c>
      <c r="U34" s="5">
        <v>12</v>
      </c>
      <c r="V34" s="5">
        <v>202</v>
      </c>
      <c r="W34" s="5">
        <v>215</v>
      </c>
      <c r="X34" s="5">
        <v>204</v>
      </c>
      <c r="Y34" s="5">
        <v>10</v>
      </c>
      <c r="Z34" s="5" t="s">
        <v>39</v>
      </c>
      <c r="AA34" s="5" t="s">
        <v>39</v>
      </c>
      <c r="AB34" s="8" t="s">
        <v>154</v>
      </c>
    </row>
    <row r="35" spans="1:28" ht="15" thickBot="1" x14ac:dyDescent="0.35">
      <c r="B35" s="13">
        <v>200</v>
      </c>
      <c r="C35" s="14">
        <v>415</v>
      </c>
      <c r="D35" s="14">
        <v>345</v>
      </c>
      <c r="E35" s="14">
        <v>36</v>
      </c>
      <c r="F35" s="14">
        <v>12</v>
      </c>
      <c r="G35" s="14" t="s">
        <v>70</v>
      </c>
      <c r="H35" s="14" t="s">
        <v>55</v>
      </c>
      <c r="I35" s="14" t="s">
        <v>56</v>
      </c>
      <c r="J35" s="14" t="s">
        <v>39</v>
      </c>
      <c r="K35" s="14" t="s">
        <v>39</v>
      </c>
      <c r="L35" s="14">
        <v>46</v>
      </c>
      <c r="M35" s="14">
        <v>42</v>
      </c>
      <c r="N35" s="14">
        <v>42</v>
      </c>
      <c r="O35" s="14">
        <v>42</v>
      </c>
      <c r="P35" s="14" t="s">
        <v>39</v>
      </c>
      <c r="Q35" s="14" t="s">
        <v>39</v>
      </c>
      <c r="R35" s="14">
        <v>180</v>
      </c>
      <c r="S35" s="14" t="s">
        <v>39</v>
      </c>
      <c r="T35" s="14">
        <v>110</v>
      </c>
      <c r="U35" s="14">
        <v>16</v>
      </c>
      <c r="V35" s="14">
        <v>256</v>
      </c>
      <c r="W35" s="14" t="s">
        <v>39</v>
      </c>
      <c r="X35" s="14">
        <v>264</v>
      </c>
      <c r="Y35" s="14">
        <v>10</v>
      </c>
      <c r="Z35" s="14" t="s">
        <v>39</v>
      </c>
      <c r="AA35" s="14" t="s">
        <v>39</v>
      </c>
      <c r="AB35" s="15" t="s">
        <v>63</v>
      </c>
    </row>
    <row r="36" spans="1:28" ht="15" thickBot="1" x14ac:dyDescent="0.35">
      <c r="B36" s="7">
        <v>250</v>
      </c>
      <c r="C36" s="5">
        <v>470</v>
      </c>
      <c r="D36" s="5">
        <v>400</v>
      </c>
      <c r="E36" s="5">
        <v>36</v>
      </c>
      <c r="F36" s="5">
        <v>12</v>
      </c>
      <c r="G36" s="5" t="s">
        <v>70</v>
      </c>
      <c r="H36" s="5">
        <v>273</v>
      </c>
      <c r="I36" s="5" t="s">
        <v>59</v>
      </c>
      <c r="J36" s="5" t="s">
        <v>39</v>
      </c>
      <c r="K36" s="5" t="s">
        <v>39</v>
      </c>
      <c r="L36" s="5">
        <v>54</v>
      </c>
      <c r="M36" s="5">
        <v>46</v>
      </c>
      <c r="N36" s="5">
        <v>46</v>
      </c>
      <c r="O36" s="5">
        <v>46</v>
      </c>
      <c r="P36" s="5" t="s">
        <v>39</v>
      </c>
      <c r="Q36" s="5" t="s">
        <v>39</v>
      </c>
      <c r="R36" s="5">
        <v>220</v>
      </c>
      <c r="S36" s="5" t="s">
        <v>39</v>
      </c>
      <c r="T36" s="5">
        <v>125</v>
      </c>
      <c r="U36" s="5">
        <v>18</v>
      </c>
      <c r="V36" s="5">
        <v>316</v>
      </c>
      <c r="W36" s="5" t="s">
        <v>39</v>
      </c>
      <c r="X36" s="5">
        <v>320</v>
      </c>
      <c r="Y36" s="5">
        <v>12</v>
      </c>
      <c r="Z36" s="5" t="s">
        <v>39</v>
      </c>
      <c r="AA36" s="5" t="s">
        <v>39</v>
      </c>
      <c r="AB36" s="8" t="s">
        <v>72</v>
      </c>
    </row>
    <row r="37" spans="1:28" ht="15" thickBot="1" x14ac:dyDescent="0.35">
      <c r="B37" s="13">
        <v>300</v>
      </c>
      <c r="C37" s="14">
        <v>530</v>
      </c>
      <c r="D37" s="14">
        <v>460</v>
      </c>
      <c r="E37" s="14">
        <v>36</v>
      </c>
      <c r="F37" s="14">
        <v>16</v>
      </c>
      <c r="G37" s="14" t="s">
        <v>70</v>
      </c>
      <c r="H37" s="14" t="s">
        <v>61</v>
      </c>
      <c r="I37" s="14" t="s">
        <v>62</v>
      </c>
      <c r="J37" s="14" t="s">
        <v>39</v>
      </c>
      <c r="K37" s="14" t="s">
        <v>39</v>
      </c>
      <c r="L37" s="14">
        <v>62</v>
      </c>
      <c r="M37" s="14">
        <v>52</v>
      </c>
      <c r="N37" s="14">
        <v>52</v>
      </c>
      <c r="O37" s="14">
        <v>52</v>
      </c>
      <c r="P37" s="14" t="s">
        <v>39</v>
      </c>
      <c r="Q37" s="14" t="s">
        <v>39</v>
      </c>
      <c r="R37" s="14">
        <v>270</v>
      </c>
      <c r="S37" s="14" t="s">
        <v>39</v>
      </c>
      <c r="T37" s="14">
        <v>140</v>
      </c>
      <c r="U37" s="14">
        <v>18</v>
      </c>
      <c r="V37" s="14">
        <v>372</v>
      </c>
      <c r="W37" s="14" t="s">
        <v>39</v>
      </c>
      <c r="X37" s="14">
        <v>378</v>
      </c>
      <c r="Y37" s="14">
        <v>12</v>
      </c>
      <c r="Z37" s="14" t="s">
        <v>39</v>
      </c>
      <c r="AA37" s="14" t="s">
        <v>39</v>
      </c>
      <c r="AB37" s="15">
        <v>11</v>
      </c>
    </row>
    <row r="38" spans="1:28" ht="15" thickBot="1" x14ac:dyDescent="0.35">
      <c r="B38" s="7">
        <v>350</v>
      </c>
      <c r="C38" s="5">
        <v>600</v>
      </c>
      <c r="D38" s="5">
        <v>525</v>
      </c>
      <c r="E38" s="5">
        <v>39</v>
      </c>
      <c r="F38" s="5">
        <v>16</v>
      </c>
      <c r="G38" s="5" t="s">
        <v>121</v>
      </c>
      <c r="H38" s="5" t="s">
        <v>64</v>
      </c>
      <c r="I38" s="5" t="s">
        <v>65</v>
      </c>
      <c r="J38" s="5" t="s">
        <v>39</v>
      </c>
      <c r="K38" s="5" t="s">
        <v>39</v>
      </c>
      <c r="L38" s="5">
        <v>72</v>
      </c>
      <c r="M38" s="5">
        <v>56</v>
      </c>
      <c r="N38" s="5">
        <v>56</v>
      </c>
      <c r="O38" s="5">
        <v>56</v>
      </c>
      <c r="P38" s="5" t="s">
        <v>39</v>
      </c>
      <c r="Q38" s="5" t="s">
        <v>39</v>
      </c>
      <c r="R38" s="5">
        <v>310</v>
      </c>
      <c r="S38" s="5" t="s">
        <v>39</v>
      </c>
      <c r="T38" s="5">
        <v>150</v>
      </c>
      <c r="U38" s="5">
        <v>20</v>
      </c>
      <c r="V38" s="5">
        <v>420</v>
      </c>
      <c r="W38" s="5" t="s">
        <v>39</v>
      </c>
      <c r="X38" s="5">
        <v>434</v>
      </c>
      <c r="Y38" s="5">
        <v>12</v>
      </c>
      <c r="Z38" s="5" t="s">
        <v>39</v>
      </c>
      <c r="AA38" s="5" t="s">
        <v>39</v>
      </c>
      <c r="AB38" s="8" t="s">
        <v>135</v>
      </c>
    </row>
    <row r="39" spans="1:28" ht="15" thickBot="1" x14ac:dyDescent="0.35">
      <c r="B39" s="13">
        <v>400</v>
      </c>
      <c r="C39" s="14">
        <v>670</v>
      </c>
      <c r="D39" s="14">
        <v>585</v>
      </c>
      <c r="E39" s="14">
        <v>42</v>
      </c>
      <c r="F39" s="14">
        <v>16</v>
      </c>
      <c r="G39" s="14" t="s">
        <v>122</v>
      </c>
      <c r="H39" s="14" t="s">
        <v>67</v>
      </c>
      <c r="I39" s="14">
        <v>411</v>
      </c>
      <c r="J39" s="14" t="s">
        <v>39</v>
      </c>
      <c r="K39" s="14" t="s">
        <v>39</v>
      </c>
      <c r="L39" s="14">
        <v>78</v>
      </c>
      <c r="M39" s="14">
        <v>60</v>
      </c>
      <c r="N39" s="14">
        <v>60</v>
      </c>
      <c r="O39" s="14">
        <v>60</v>
      </c>
      <c r="P39" s="14" t="s">
        <v>39</v>
      </c>
      <c r="Q39" s="14" t="s">
        <v>39</v>
      </c>
      <c r="R39" s="14">
        <v>360</v>
      </c>
      <c r="S39" s="14" t="s">
        <v>39</v>
      </c>
      <c r="T39" s="14">
        <v>160</v>
      </c>
      <c r="U39" s="14">
        <v>20</v>
      </c>
      <c r="V39" s="14">
        <v>475</v>
      </c>
      <c r="W39" s="14" t="s">
        <v>39</v>
      </c>
      <c r="X39" s="14">
        <v>490</v>
      </c>
      <c r="Y39" s="14">
        <v>12</v>
      </c>
      <c r="Z39" s="14" t="s">
        <v>39</v>
      </c>
      <c r="AA39" s="14" t="s">
        <v>39</v>
      </c>
      <c r="AB39" s="15" t="s">
        <v>136</v>
      </c>
    </row>
    <row r="40" spans="1:28" ht="15" thickBot="1" x14ac:dyDescent="0.35">
      <c r="B40" s="13">
        <v>450</v>
      </c>
      <c r="C40" s="14" t="s">
        <v>39</v>
      </c>
      <c r="D40" s="14" t="s">
        <v>39</v>
      </c>
      <c r="E40" s="14" t="s">
        <v>39</v>
      </c>
      <c r="F40" s="14" t="s">
        <v>39</v>
      </c>
      <c r="G40" s="14" t="s">
        <v>39</v>
      </c>
      <c r="H40" s="14" t="s">
        <v>39</v>
      </c>
      <c r="I40" s="14" t="s">
        <v>39</v>
      </c>
      <c r="J40" s="14" t="s">
        <v>39</v>
      </c>
      <c r="K40" s="14" t="s">
        <v>39</v>
      </c>
      <c r="L40" s="14" t="s">
        <v>39</v>
      </c>
      <c r="M40" s="14" t="s">
        <v>39</v>
      </c>
      <c r="N40" s="14" t="s">
        <v>39</v>
      </c>
      <c r="O40" s="14" t="s">
        <v>39</v>
      </c>
      <c r="P40" s="14" t="s">
        <v>39</v>
      </c>
      <c r="Q40" s="14" t="s">
        <v>39</v>
      </c>
      <c r="R40" s="14" t="s">
        <v>39</v>
      </c>
      <c r="S40" s="14" t="s">
        <v>39</v>
      </c>
      <c r="T40" s="14" t="s">
        <v>39</v>
      </c>
      <c r="U40" s="14" t="s">
        <v>39</v>
      </c>
      <c r="V40" s="14" t="s">
        <v>39</v>
      </c>
      <c r="W40" s="14" t="s">
        <v>39</v>
      </c>
      <c r="X40" s="14" t="s">
        <v>39</v>
      </c>
      <c r="Y40" s="14" t="s">
        <v>39</v>
      </c>
      <c r="Z40" s="14" t="s">
        <v>39</v>
      </c>
      <c r="AA40" s="14" t="s">
        <v>39</v>
      </c>
      <c r="AB40" s="15" t="s">
        <v>39</v>
      </c>
    </row>
    <row r="41" spans="1:28" ht="15" thickBot="1" x14ac:dyDescent="0.35">
      <c r="B41" s="7">
        <v>500</v>
      </c>
      <c r="C41" s="5">
        <v>800</v>
      </c>
      <c r="D41" s="5">
        <v>705</v>
      </c>
      <c r="E41" s="5">
        <v>48</v>
      </c>
      <c r="F41" s="5">
        <v>20</v>
      </c>
      <c r="G41" s="5" t="s">
        <v>123</v>
      </c>
      <c r="H41" s="5" t="s">
        <v>39</v>
      </c>
      <c r="I41" s="5" t="s">
        <v>39</v>
      </c>
      <c r="J41" s="5" t="s">
        <v>39</v>
      </c>
      <c r="K41" s="5" t="s">
        <v>39</v>
      </c>
      <c r="L41" s="5" t="s">
        <v>39</v>
      </c>
      <c r="M41" s="5" t="s">
        <v>39</v>
      </c>
      <c r="N41" s="5">
        <v>68</v>
      </c>
      <c r="O41" s="5" t="s">
        <v>39</v>
      </c>
      <c r="P41" s="5" t="s">
        <v>39</v>
      </c>
      <c r="Q41" s="5" t="s">
        <v>39</v>
      </c>
      <c r="R41" s="5" t="s">
        <v>39</v>
      </c>
      <c r="S41" s="5" t="s">
        <v>39</v>
      </c>
      <c r="T41" s="5" t="s">
        <v>39</v>
      </c>
      <c r="U41" s="5" t="s">
        <v>39</v>
      </c>
      <c r="V41" s="5" t="s">
        <v>39</v>
      </c>
      <c r="W41" s="5" t="s">
        <v>39</v>
      </c>
      <c r="X41" s="5">
        <v>602</v>
      </c>
      <c r="Y41" s="5">
        <v>12</v>
      </c>
      <c r="Z41" s="5" t="s">
        <v>39</v>
      </c>
      <c r="AA41" s="5" t="s">
        <v>39</v>
      </c>
      <c r="AB41" s="8" t="s">
        <v>39</v>
      </c>
    </row>
    <row r="42" spans="1:28" ht="15" thickBot="1" x14ac:dyDescent="0.35">
      <c r="A42" s="35"/>
      <c r="B42" s="13">
        <v>600</v>
      </c>
      <c r="C42" s="14">
        <v>930</v>
      </c>
      <c r="D42" s="14">
        <v>820</v>
      </c>
      <c r="E42" s="14">
        <v>56</v>
      </c>
      <c r="F42" s="14">
        <v>20</v>
      </c>
      <c r="G42" s="14" t="s">
        <v>124</v>
      </c>
      <c r="H42" s="14" t="s">
        <v>39</v>
      </c>
      <c r="I42" s="14" t="s">
        <v>39</v>
      </c>
      <c r="J42" s="14" t="s">
        <v>39</v>
      </c>
      <c r="K42" s="14" t="s">
        <v>39</v>
      </c>
      <c r="L42" s="14" t="s">
        <v>39</v>
      </c>
      <c r="M42" s="14" t="s">
        <v>39</v>
      </c>
      <c r="N42" s="14">
        <v>76</v>
      </c>
      <c r="O42" s="14" t="s">
        <v>39</v>
      </c>
      <c r="P42" s="14" t="s">
        <v>39</v>
      </c>
      <c r="Q42" s="14" t="s">
        <v>39</v>
      </c>
      <c r="R42" s="14" t="s">
        <v>39</v>
      </c>
      <c r="S42" s="14" t="s">
        <v>39</v>
      </c>
      <c r="T42" s="14" t="s">
        <v>39</v>
      </c>
      <c r="U42" s="14" t="s">
        <v>39</v>
      </c>
      <c r="V42" s="14" t="s">
        <v>39</v>
      </c>
      <c r="W42" s="14" t="s">
        <v>39</v>
      </c>
      <c r="X42" s="14">
        <v>714</v>
      </c>
      <c r="Y42" s="14">
        <v>15</v>
      </c>
      <c r="Z42" s="14" t="s">
        <v>39</v>
      </c>
      <c r="AA42" s="14" t="s">
        <v>39</v>
      </c>
      <c r="AB42" s="15" t="s">
        <v>39</v>
      </c>
    </row>
    <row r="43" spans="1:28" ht="15" thickBot="1" x14ac:dyDescent="0.35">
      <c r="A43" s="31"/>
      <c r="B43" s="7">
        <v>700</v>
      </c>
      <c r="C43" s="5">
        <v>1045</v>
      </c>
      <c r="D43" s="5">
        <v>935</v>
      </c>
      <c r="E43" s="5">
        <v>56</v>
      </c>
      <c r="F43" s="5">
        <v>24</v>
      </c>
      <c r="G43" s="5" t="s">
        <v>124</v>
      </c>
      <c r="H43" s="5" t="s">
        <v>39</v>
      </c>
      <c r="I43" s="5" t="s">
        <v>39</v>
      </c>
      <c r="J43" s="5" t="s">
        <v>39</v>
      </c>
      <c r="K43" s="5" t="s">
        <v>39</v>
      </c>
      <c r="L43" s="5" t="s">
        <v>39</v>
      </c>
      <c r="M43" s="5" t="s">
        <v>39</v>
      </c>
      <c r="N43" s="5">
        <v>84</v>
      </c>
      <c r="O43" s="5" t="s">
        <v>39</v>
      </c>
      <c r="P43" s="5" t="s">
        <v>39</v>
      </c>
      <c r="Q43" s="5" t="s">
        <v>39</v>
      </c>
      <c r="R43" s="5" t="s">
        <v>39</v>
      </c>
      <c r="S43" s="5" t="s">
        <v>39</v>
      </c>
      <c r="T43" s="5" t="s">
        <v>39</v>
      </c>
      <c r="U43" s="5" t="s">
        <v>39</v>
      </c>
      <c r="V43" s="5" t="s">
        <v>39</v>
      </c>
      <c r="W43" s="5" t="s">
        <v>39</v>
      </c>
      <c r="X43" s="5">
        <v>826</v>
      </c>
      <c r="Y43" s="5">
        <v>15</v>
      </c>
      <c r="Z43" s="5" t="s">
        <v>39</v>
      </c>
      <c r="AA43" s="5" t="s">
        <v>39</v>
      </c>
      <c r="AB43" s="8" t="s">
        <v>39</v>
      </c>
    </row>
    <row r="44" spans="1:28" ht="15" thickBot="1" x14ac:dyDescent="0.35">
      <c r="B44" s="13">
        <v>800</v>
      </c>
      <c r="C44" s="14">
        <v>1165</v>
      </c>
      <c r="D44" s="14">
        <v>1050</v>
      </c>
      <c r="E44" s="14">
        <v>62</v>
      </c>
      <c r="F44" s="14">
        <v>24</v>
      </c>
      <c r="G44" s="14" t="s">
        <v>125</v>
      </c>
      <c r="H44" s="14" t="s">
        <v>39</v>
      </c>
      <c r="I44" s="14" t="s">
        <v>39</v>
      </c>
      <c r="J44" s="14" t="s">
        <v>39</v>
      </c>
      <c r="K44" s="14" t="s">
        <v>39</v>
      </c>
      <c r="L44" s="14" t="s">
        <v>39</v>
      </c>
      <c r="M44" s="14" t="s">
        <v>39</v>
      </c>
      <c r="N44" s="14">
        <v>92</v>
      </c>
      <c r="O44" s="14" t="s">
        <v>39</v>
      </c>
      <c r="P44" s="14" t="s">
        <v>39</v>
      </c>
      <c r="Q44" s="14" t="s">
        <v>39</v>
      </c>
      <c r="R44" s="14" t="s">
        <v>39</v>
      </c>
      <c r="S44" s="14" t="s">
        <v>39</v>
      </c>
      <c r="T44" s="14" t="s">
        <v>39</v>
      </c>
      <c r="U44" s="14" t="s">
        <v>39</v>
      </c>
      <c r="V44" s="14" t="s">
        <v>39</v>
      </c>
      <c r="W44" s="14" t="s">
        <v>39</v>
      </c>
      <c r="X44" s="14">
        <v>938</v>
      </c>
      <c r="Y44" s="14">
        <v>18</v>
      </c>
      <c r="Z44" s="14" t="s">
        <v>39</v>
      </c>
      <c r="AA44" s="14" t="s">
        <v>39</v>
      </c>
      <c r="AB44" s="15" t="s">
        <v>39</v>
      </c>
    </row>
    <row r="45" spans="1:28" ht="15" thickBot="1" x14ac:dyDescent="0.35">
      <c r="B45" s="7">
        <v>900</v>
      </c>
      <c r="C45" s="5">
        <v>1285</v>
      </c>
      <c r="D45" s="5">
        <v>1170</v>
      </c>
      <c r="E45" s="5">
        <v>62</v>
      </c>
      <c r="F45" s="5">
        <v>28</v>
      </c>
      <c r="G45" s="5" t="s">
        <v>125</v>
      </c>
      <c r="H45" s="5" t="s">
        <v>39</v>
      </c>
      <c r="I45" s="5" t="s">
        <v>39</v>
      </c>
      <c r="J45" s="5" t="s">
        <v>39</v>
      </c>
      <c r="K45" s="5" t="s">
        <v>39</v>
      </c>
      <c r="L45" s="5" t="s">
        <v>39</v>
      </c>
      <c r="M45" s="5" t="s">
        <v>39</v>
      </c>
      <c r="N45" s="5">
        <v>98</v>
      </c>
      <c r="O45" s="5" t="s">
        <v>39</v>
      </c>
      <c r="P45" s="5" t="s">
        <v>39</v>
      </c>
      <c r="Q45" s="5" t="s">
        <v>39</v>
      </c>
      <c r="R45" s="5" t="s">
        <v>39</v>
      </c>
      <c r="S45" s="5" t="s">
        <v>39</v>
      </c>
      <c r="T45" s="5" t="s">
        <v>39</v>
      </c>
      <c r="U45" s="5" t="s">
        <v>39</v>
      </c>
      <c r="V45" s="5" t="s">
        <v>39</v>
      </c>
      <c r="W45" s="5" t="s">
        <v>39</v>
      </c>
      <c r="X45" s="5">
        <v>1048</v>
      </c>
      <c r="Y45" s="5">
        <v>18</v>
      </c>
      <c r="Z45" s="5" t="s">
        <v>39</v>
      </c>
      <c r="AA45" s="5" t="s">
        <v>39</v>
      </c>
      <c r="AB45" s="8" t="s">
        <v>39</v>
      </c>
    </row>
    <row r="46" spans="1:28" ht="15" thickBot="1" x14ac:dyDescent="0.35">
      <c r="B46" s="13">
        <v>1000</v>
      </c>
      <c r="C46" s="14">
        <v>1415</v>
      </c>
      <c r="D46" s="14">
        <v>1290</v>
      </c>
      <c r="E46" s="14">
        <v>70</v>
      </c>
      <c r="F46" s="14">
        <v>28</v>
      </c>
      <c r="G46" s="14" t="s">
        <v>138</v>
      </c>
      <c r="H46" s="14" t="s">
        <v>39</v>
      </c>
      <c r="I46" s="14" t="s">
        <v>39</v>
      </c>
      <c r="J46" s="14" t="s">
        <v>39</v>
      </c>
      <c r="K46" s="14" t="s">
        <v>39</v>
      </c>
      <c r="L46" s="14" t="s">
        <v>39</v>
      </c>
      <c r="M46" s="14" t="s">
        <v>39</v>
      </c>
      <c r="N46" s="14">
        <v>108</v>
      </c>
      <c r="O46" s="14" t="s">
        <v>39</v>
      </c>
      <c r="P46" s="14" t="s">
        <v>39</v>
      </c>
      <c r="Q46" s="14" t="s">
        <v>39</v>
      </c>
      <c r="R46" s="14" t="s">
        <v>39</v>
      </c>
      <c r="S46" s="14" t="s">
        <v>39</v>
      </c>
      <c r="T46" s="14" t="s">
        <v>39</v>
      </c>
      <c r="U46" s="14" t="s">
        <v>39</v>
      </c>
      <c r="V46" s="14" t="s">
        <v>39</v>
      </c>
      <c r="W46" s="14" t="s">
        <v>39</v>
      </c>
      <c r="X46" s="14">
        <v>1162</v>
      </c>
      <c r="Y46" s="14">
        <v>18</v>
      </c>
      <c r="Z46" s="14" t="s">
        <v>39</v>
      </c>
      <c r="AA46" s="14" t="s">
        <v>39</v>
      </c>
      <c r="AB46" s="15" t="s">
        <v>39</v>
      </c>
    </row>
    <row r="47" spans="1:28" x14ac:dyDescent="0.3">
      <c r="B47" s="9">
        <v>1200</v>
      </c>
      <c r="C47" s="10">
        <v>1665</v>
      </c>
      <c r="D47" s="10">
        <v>1530</v>
      </c>
      <c r="E47" s="10">
        <v>78</v>
      </c>
      <c r="F47" s="10">
        <v>32</v>
      </c>
      <c r="G47" s="10" t="s">
        <v>155</v>
      </c>
      <c r="H47" s="10" t="s">
        <v>39</v>
      </c>
      <c r="I47" s="10" t="s">
        <v>39</v>
      </c>
      <c r="J47" s="10" t="s">
        <v>39</v>
      </c>
      <c r="K47" s="10" t="s">
        <v>39</v>
      </c>
      <c r="L47" s="10" t="s">
        <v>39</v>
      </c>
      <c r="M47" s="10" t="s">
        <v>39</v>
      </c>
      <c r="N47" s="10">
        <v>126</v>
      </c>
      <c r="O47" s="10" t="s">
        <v>39</v>
      </c>
      <c r="P47" s="10" t="s">
        <v>39</v>
      </c>
      <c r="Q47" s="10" t="s">
        <v>39</v>
      </c>
      <c r="R47" s="10" t="s">
        <v>39</v>
      </c>
      <c r="S47" s="10" t="s">
        <v>39</v>
      </c>
      <c r="T47" s="10" t="s">
        <v>39</v>
      </c>
      <c r="U47" s="10" t="s">
        <v>39</v>
      </c>
      <c r="V47" s="10" t="s">
        <v>39</v>
      </c>
      <c r="W47" s="10" t="s">
        <v>39</v>
      </c>
      <c r="X47" s="10">
        <v>1390</v>
      </c>
      <c r="Y47" s="10">
        <v>18</v>
      </c>
      <c r="Z47" s="10" t="s">
        <v>39</v>
      </c>
      <c r="AA47" s="10" t="s">
        <v>39</v>
      </c>
      <c r="AB47" s="11" t="s">
        <v>39</v>
      </c>
    </row>
    <row r="49" spans="2:2" x14ac:dyDescent="0.3">
      <c r="B49" s="64" t="s">
        <v>129</v>
      </c>
    </row>
    <row r="50" spans="2:2" x14ac:dyDescent="0.3">
      <c r="B50" s="71"/>
    </row>
    <row r="51" spans="2:2" x14ac:dyDescent="0.3">
      <c r="B51" s="66" t="s">
        <v>127</v>
      </c>
    </row>
    <row r="52" spans="2:2" x14ac:dyDescent="0.3">
      <c r="B52" s="71"/>
    </row>
  </sheetData>
  <mergeCells count="29">
    <mergeCell ref="O19:O22"/>
    <mergeCell ref="R19:R22"/>
    <mergeCell ref="X19:X22"/>
    <mergeCell ref="C23:AB28"/>
    <mergeCell ref="C18:AB18"/>
    <mergeCell ref="N19:N22"/>
    <mergeCell ref="B13:D13"/>
    <mergeCell ref="E13:G13"/>
    <mergeCell ref="H13:J13"/>
    <mergeCell ref="B15:B22"/>
    <mergeCell ref="C15:G15"/>
    <mergeCell ref="I15:K16"/>
    <mergeCell ref="C19:G22"/>
    <mergeCell ref="J19:J22"/>
    <mergeCell ref="K19:K22"/>
    <mergeCell ref="L15:O16"/>
    <mergeCell ref="S15:U16"/>
    <mergeCell ref="V15:X15"/>
    <mergeCell ref="F16:G16"/>
    <mergeCell ref="V16:X16"/>
    <mergeCell ref="B12:D12"/>
    <mergeCell ref="E12:G12"/>
    <mergeCell ref="H12:J12"/>
    <mergeCell ref="K12:M12"/>
    <mergeCell ref="B1:F1"/>
    <mergeCell ref="B11:D11"/>
    <mergeCell ref="E11:G11"/>
    <mergeCell ref="H11:J11"/>
    <mergeCell ref="K11:M11"/>
  </mergeCells>
  <hyperlinks>
    <hyperlink ref="C23" r:id="rId1" display="http://www.valvias.com/brida-din-en-1092-1-pn-100.php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topLeftCell="A10" zoomScale="70" zoomScaleNormal="70" workbookViewId="0">
      <selection activeCell="C42" sqref="C42:AB42"/>
    </sheetView>
  </sheetViews>
  <sheetFormatPr defaultRowHeight="14.4" x14ac:dyDescent="0.3"/>
  <cols>
    <col min="26" max="27" width="10" bestFit="1" customWidth="1"/>
  </cols>
  <sheetData>
    <row r="1" spans="2:28" ht="42" customHeight="1" x14ac:dyDescent="0.3">
      <c r="B1" s="97" t="s">
        <v>133</v>
      </c>
      <c r="C1" s="97"/>
      <c r="D1" s="97"/>
      <c r="E1" s="97"/>
      <c r="F1" s="97"/>
    </row>
    <row r="2" spans="2:28" ht="42" customHeight="1" x14ac:dyDescent="0.3"/>
    <row r="3" spans="2:28" ht="42" customHeight="1" x14ac:dyDescent="0.3"/>
    <row r="4" spans="2:28" ht="42" customHeight="1" x14ac:dyDescent="0.3"/>
    <row r="5" spans="2:28" ht="42" customHeight="1" x14ac:dyDescent="0.3"/>
    <row r="6" spans="2:28" ht="42" customHeight="1" x14ac:dyDescent="0.3"/>
    <row r="7" spans="2:28" ht="42" customHeight="1" x14ac:dyDescent="0.3"/>
    <row r="8" spans="2:28" ht="42" customHeight="1" x14ac:dyDescent="0.3"/>
    <row r="9" spans="2:28" ht="42" customHeight="1" x14ac:dyDescent="0.3"/>
    <row r="10" spans="2:28" x14ac:dyDescent="0.3">
      <c r="B10" s="57" t="s">
        <v>74</v>
      </c>
      <c r="C10" s="57"/>
      <c r="D10" s="57"/>
      <c r="E10" s="57"/>
      <c r="F10" s="58"/>
      <c r="G10" s="58"/>
      <c r="H10" s="59"/>
      <c r="I10" s="59"/>
      <c r="J10" s="59"/>
      <c r="K10" s="59"/>
      <c r="L10" s="59"/>
      <c r="M10" s="59"/>
    </row>
    <row r="11" spans="2:28" x14ac:dyDescent="0.3">
      <c r="B11" s="91" t="s">
        <v>75</v>
      </c>
      <c r="C11" s="91"/>
      <c r="D11" s="91"/>
      <c r="E11" s="91" t="s">
        <v>81</v>
      </c>
      <c r="F11" s="91"/>
      <c r="G11" s="91"/>
      <c r="H11" s="91" t="s">
        <v>76</v>
      </c>
      <c r="I11" s="91"/>
      <c r="J11" s="91"/>
      <c r="K11" s="91"/>
      <c r="L11" s="91"/>
      <c r="M11" s="91"/>
      <c r="N11" s="56"/>
      <c r="O11" s="56"/>
    </row>
    <row r="12" spans="2:28" x14ac:dyDescent="0.3">
      <c r="B12" s="91" t="s">
        <v>77</v>
      </c>
      <c r="C12" s="91"/>
      <c r="D12" s="91"/>
      <c r="E12" s="91" t="s">
        <v>83</v>
      </c>
      <c r="F12" s="91"/>
      <c r="G12" s="91"/>
      <c r="H12" s="91" t="s">
        <v>78</v>
      </c>
      <c r="I12" s="91"/>
      <c r="J12" s="91"/>
      <c r="K12" s="91"/>
      <c r="L12" s="91"/>
      <c r="M12" s="91"/>
      <c r="N12" s="56"/>
      <c r="O12" s="56"/>
    </row>
    <row r="13" spans="2:28" x14ac:dyDescent="0.3">
      <c r="B13" s="91"/>
      <c r="C13" s="91"/>
      <c r="D13" s="91"/>
      <c r="E13" s="91" t="s">
        <v>85</v>
      </c>
      <c r="F13" s="91"/>
      <c r="G13" s="91"/>
      <c r="H13" s="91"/>
      <c r="I13" s="91"/>
      <c r="J13" s="91"/>
      <c r="K13" s="37"/>
      <c r="L13" s="37"/>
      <c r="M13" s="16"/>
      <c r="N13" s="56"/>
      <c r="O13" s="56"/>
      <c r="Z13" t="s">
        <v>191</v>
      </c>
      <c r="AA13" t="s">
        <v>194</v>
      </c>
    </row>
    <row r="14" spans="2:28" x14ac:dyDescent="0.3">
      <c r="Z14" t="s">
        <v>192</v>
      </c>
      <c r="AA14" t="s">
        <v>193</v>
      </c>
    </row>
    <row r="15" spans="2:28" ht="15" thickBot="1" x14ac:dyDescent="0.35">
      <c r="B15" s="95" t="s">
        <v>0</v>
      </c>
      <c r="C15" s="98" t="s">
        <v>1</v>
      </c>
      <c r="D15" s="99"/>
      <c r="E15" s="99"/>
      <c r="F15" s="99"/>
      <c r="G15" s="96"/>
      <c r="H15" s="26"/>
      <c r="I15" s="100" t="s">
        <v>3</v>
      </c>
      <c r="J15" s="101"/>
      <c r="K15" s="95"/>
      <c r="L15" s="100" t="s">
        <v>4</v>
      </c>
      <c r="M15" s="101"/>
      <c r="N15" s="101"/>
      <c r="O15" s="95"/>
      <c r="P15" s="26"/>
      <c r="Q15" s="26"/>
      <c r="R15" s="26"/>
      <c r="S15" s="100" t="s">
        <v>8</v>
      </c>
      <c r="T15" s="101"/>
      <c r="U15" s="95"/>
      <c r="V15" s="100" t="s">
        <v>9</v>
      </c>
      <c r="W15" s="101"/>
      <c r="X15" s="95"/>
      <c r="Y15" s="47"/>
      <c r="Z15" s="26"/>
      <c r="AA15" s="26"/>
      <c r="AB15" s="47"/>
    </row>
    <row r="16" spans="2:28" ht="15" thickBot="1" x14ac:dyDescent="0.35">
      <c r="B16" s="95"/>
      <c r="C16" s="26"/>
      <c r="D16" s="26"/>
      <c r="E16" s="26"/>
      <c r="F16" s="102" t="s">
        <v>16</v>
      </c>
      <c r="G16" s="103"/>
      <c r="H16" s="26"/>
      <c r="I16" s="98"/>
      <c r="J16" s="99"/>
      <c r="K16" s="96"/>
      <c r="L16" s="98"/>
      <c r="M16" s="99"/>
      <c r="N16" s="99"/>
      <c r="O16" s="96"/>
      <c r="P16" s="25"/>
      <c r="Q16" s="25"/>
      <c r="R16" s="25"/>
      <c r="S16" s="98"/>
      <c r="T16" s="99"/>
      <c r="U16" s="96"/>
      <c r="V16" s="98" t="s">
        <v>10</v>
      </c>
      <c r="W16" s="99"/>
      <c r="X16" s="96"/>
      <c r="Y16" s="47"/>
      <c r="Z16" s="25"/>
      <c r="AA16" s="27"/>
      <c r="AB16" s="47"/>
    </row>
    <row r="17" spans="2:28" ht="15" thickBot="1" x14ac:dyDescent="0.35">
      <c r="B17" s="95"/>
      <c r="C17" s="38" t="s">
        <v>13</v>
      </c>
      <c r="D17" s="38" t="s">
        <v>14</v>
      </c>
      <c r="E17" s="38" t="s">
        <v>15</v>
      </c>
      <c r="F17" s="2" t="s">
        <v>17</v>
      </c>
      <c r="G17" s="2" t="s">
        <v>18</v>
      </c>
      <c r="H17" s="28" t="s">
        <v>2</v>
      </c>
      <c r="I17" s="2" t="s">
        <v>19</v>
      </c>
      <c r="J17" s="2" t="s">
        <v>20</v>
      </c>
      <c r="K17" s="2" t="s">
        <v>21</v>
      </c>
      <c r="L17" s="2" t="s">
        <v>22</v>
      </c>
      <c r="M17" s="2" t="s">
        <v>23</v>
      </c>
      <c r="N17" s="2" t="s">
        <v>24</v>
      </c>
      <c r="O17" s="2" t="s">
        <v>25</v>
      </c>
      <c r="P17" s="39" t="s">
        <v>5</v>
      </c>
      <c r="Q17" s="39" t="s">
        <v>6</v>
      </c>
      <c r="R17" s="39" t="s">
        <v>7</v>
      </c>
      <c r="S17" s="2" t="s">
        <v>26</v>
      </c>
      <c r="T17" s="2" t="s">
        <v>27</v>
      </c>
      <c r="U17" s="2" t="s">
        <v>28</v>
      </c>
      <c r="V17" s="2" t="s">
        <v>29</v>
      </c>
      <c r="W17" s="2" t="s">
        <v>30</v>
      </c>
      <c r="X17" s="2" t="s">
        <v>31</v>
      </c>
      <c r="Y17" s="51" t="s">
        <v>11</v>
      </c>
      <c r="Z17" s="39" t="s">
        <v>190</v>
      </c>
      <c r="AA17" s="51" t="s">
        <v>196</v>
      </c>
      <c r="AB17" s="51" t="s">
        <v>12</v>
      </c>
    </row>
    <row r="18" spans="2:28" ht="15" thickBot="1" x14ac:dyDescent="0.35">
      <c r="B18" s="95"/>
      <c r="C18" s="102" t="s">
        <v>32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50"/>
    </row>
    <row r="19" spans="2:28" x14ac:dyDescent="0.3">
      <c r="B19" s="95"/>
      <c r="C19" s="105" t="s">
        <v>172</v>
      </c>
      <c r="D19" s="106"/>
      <c r="E19" s="106"/>
      <c r="F19" s="106"/>
      <c r="G19" s="107"/>
      <c r="H19" s="38">
        <v>11</v>
      </c>
      <c r="I19" s="38">
        <v>1</v>
      </c>
      <c r="J19" s="92"/>
      <c r="K19" s="92"/>
      <c r="L19" s="38">
        <v>1</v>
      </c>
      <c r="M19" s="38">
        <v>11</v>
      </c>
      <c r="N19" s="92">
        <v>21</v>
      </c>
      <c r="O19" s="92">
        <v>5</v>
      </c>
      <c r="P19" s="38"/>
      <c r="Q19" s="38"/>
      <c r="R19" s="92">
        <v>5</v>
      </c>
      <c r="S19" s="38">
        <v>12</v>
      </c>
      <c r="T19" s="38">
        <v>11</v>
      </c>
      <c r="U19" s="38">
        <v>11</v>
      </c>
      <c r="V19" s="38">
        <v>11</v>
      </c>
      <c r="W19" s="38">
        <v>12</v>
      </c>
      <c r="X19" s="92">
        <v>21</v>
      </c>
      <c r="Y19" s="50">
        <v>11</v>
      </c>
      <c r="Z19" s="38"/>
      <c r="AA19" s="44"/>
      <c r="AB19" s="50"/>
    </row>
    <row r="20" spans="2:28" x14ac:dyDescent="0.3">
      <c r="B20" s="95"/>
      <c r="C20" s="100"/>
      <c r="D20" s="101"/>
      <c r="E20" s="101"/>
      <c r="F20" s="101"/>
      <c r="G20" s="95"/>
      <c r="H20" s="39" t="s">
        <v>34</v>
      </c>
      <c r="I20" s="39">
        <v>12</v>
      </c>
      <c r="J20" s="93"/>
      <c r="K20" s="93"/>
      <c r="L20" s="39"/>
      <c r="M20" s="39">
        <v>12</v>
      </c>
      <c r="N20" s="93"/>
      <c r="O20" s="93"/>
      <c r="P20" s="39"/>
      <c r="Q20" s="39"/>
      <c r="R20" s="93"/>
      <c r="S20" s="39">
        <v>13</v>
      </c>
      <c r="T20" s="39"/>
      <c r="U20" s="39"/>
      <c r="V20" s="39"/>
      <c r="W20" s="39">
        <v>13</v>
      </c>
      <c r="X20" s="93"/>
      <c r="Y20" s="51">
        <v>12</v>
      </c>
      <c r="Z20" s="39"/>
      <c r="AA20" s="41"/>
      <c r="AB20" s="51"/>
    </row>
    <row r="21" spans="2:28" x14ac:dyDescent="0.3">
      <c r="B21" s="95"/>
      <c r="C21" s="100"/>
      <c r="D21" s="101"/>
      <c r="E21" s="101"/>
      <c r="F21" s="101"/>
      <c r="G21" s="95"/>
      <c r="H21" s="39"/>
      <c r="I21" s="39"/>
      <c r="J21" s="93"/>
      <c r="K21" s="93"/>
      <c r="L21" s="39"/>
      <c r="M21" s="39">
        <v>13</v>
      </c>
      <c r="N21" s="93"/>
      <c r="O21" s="93"/>
      <c r="P21" s="39"/>
      <c r="Q21" s="39"/>
      <c r="R21" s="93"/>
      <c r="S21" s="39"/>
      <c r="T21" s="39"/>
      <c r="U21" s="39"/>
      <c r="V21" s="39"/>
      <c r="W21" s="39"/>
      <c r="X21" s="93"/>
      <c r="Y21" s="51">
        <v>13</v>
      </c>
      <c r="Z21" s="39"/>
      <c r="AA21" s="41"/>
      <c r="AB21" s="51"/>
    </row>
    <row r="22" spans="2:28" ht="15" thickBot="1" x14ac:dyDescent="0.35">
      <c r="B22" s="96"/>
      <c r="C22" s="98"/>
      <c r="D22" s="99"/>
      <c r="E22" s="99"/>
      <c r="F22" s="99"/>
      <c r="G22" s="96"/>
      <c r="H22" s="40"/>
      <c r="I22" s="40"/>
      <c r="J22" s="94"/>
      <c r="K22" s="94"/>
      <c r="L22" s="40"/>
      <c r="M22" s="40"/>
      <c r="N22" s="94"/>
      <c r="O22" s="94"/>
      <c r="P22" s="40"/>
      <c r="Q22" s="40"/>
      <c r="R22" s="94"/>
      <c r="S22" s="40"/>
      <c r="T22" s="40"/>
      <c r="U22" s="40"/>
      <c r="V22" s="40"/>
      <c r="W22" s="40"/>
      <c r="X22" s="94"/>
      <c r="Y22" s="52">
        <v>21</v>
      </c>
      <c r="Z22" s="40"/>
      <c r="AA22" s="43"/>
      <c r="AB22" s="52"/>
    </row>
    <row r="23" spans="2:28" ht="15" thickBot="1" x14ac:dyDescent="0.35">
      <c r="B23" s="67">
        <v>10</v>
      </c>
      <c r="C23" s="72">
        <v>100</v>
      </c>
      <c r="D23" s="72">
        <v>70</v>
      </c>
      <c r="E23" s="72">
        <v>14</v>
      </c>
      <c r="F23" s="72">
        <v>4</v>
      </c>
      <c r="G23" s="72" t="s">
        <v>139</v>
      </c>
      <c r="H23" s="72" t="s">
        <v>140</v>
      </c>
      <c r="I23" s="72">
        <v>18</v>
      </c>
      <c r="J23" s="72" t="s">
        <v>39</v>
      </c>
      <c r="K23" s="72" t="s">
        <v>39</v>
      </c>
      <c r="L23" s="72">
        <v>20</v>
      </c>
      <c r="M23" s="72">
        <v>20</v>
      </c>
      <c r="N23" s="72">
        <v>20</v>
      </c>
      <c r="O23" s="72">
        <v>20</v>
      </c>
      <c r="P23" s="72" t="s">
        <v>39</v>
      </c>
      <c r="Q23" s="72" t="s">
        <v>39</v>
      </c>
      <c r="R23" s="72" t="s">
        <v>39</v>
      </c>
      <c r="S23" s="72">
        <v>28</v>
      </c>
      <c r="T23" s="72">
        <v>45</v>
      </c>
      <c r="U23" s="72">
        <v>6</v>
      </c>
      <c r="V23" s="72">
        <v>32</v>
      </c>
      <c r="W23" s="72">
        <v>40</v>
      </c>
      <c r="X23" s="72">
        <v>40</v>
      </c>
      <c r="Y23" s="72">
        <v>4</v>
      </c>
      <c r="Z23" s="72" t="s">
        <v>39</v>
      </c>
      <c r="AA23" s="72" t="s">
        <v>39</v>
      </c>
      <c r="AB23" s="73" t="s">
        <v>141</v>
      </c>
    </row>
    <row r="24" spans="2:28" ht="15" thickBot="1" x14ac:dyDescent="0.35">
      <c r="B24" s="7">
        <v>15</v>
      </c>
      <c r="C24" s="5">
        <v>105</v>
      </c>
      <c r="D24" s="5">
        <v>75</v>
      </c>
      <c r="E24" s="5">
        <v>14</v>
      </c>
      <c r="F24" s="5">
        <v>4</v>
      </c>
      <c r="G24" s="5" t="s">
        <v>139</v>
      </c>
      <c r="H24" s="5" t="s">
        <v>142</v>
      </c>
      <c r="I24" s="5">
        <v>22</v>
      </c>
      <c r="J24" s="5" t="s">
        <v>39</v>
      </c>
      <c r="K24" s="5" t="s">
        <v>39</v>
      </c>
      <c r="L24" s="5">
        <v>20</v>
      </c>
      <c r="M24" s="5">
        <v>20</v>
      </c>
      <c r="N24" s="5">
        <v>20</v>
      </c>
      <c r="O24" s="5">
        <v>20</v>
      </c>
      <c r="P24" s="5" t="s">
        <v>39</v>
      </c>
      <c r="Q24" s="5" t="s">
        <v>39</v>
      </c>
      <c r="R24" s="5" t="s">
        <v>39</v>
      </c>
      <c r="S24" s="5">
        <v>28</v>
      </c>
      <c r="T24" s="5">
        <v>45</v>
      </c>
      <c r="U24" s="5">
        <v>6</v>
      </c>
      <c r="V24" s="5">
        <v>34</v>
      </c>
      <c r="W24" s="5">
        <v>43</v>
      </c>
      <c r="X24" s="5">
        <v>45</v>
      </c>
      <c r="Y24" s="5">
        <v>4</v>
      </c>
      <c r="Z24" s="5" t="s">
        <v>39</v>
      </c>
      <c r="AA24" s="5" t="s">
        <v>39</v>
      </c>
      <c r="AB24" s="8">
        <v>2</v>
      </c>
    </row>
    <row r="25" spans="2:28" ht="15" thickBot="1" x14ac:dyDescent="0.35">
      <c r="B25" s="13">
        <v>20</v>
      </c>
      <c r="C25" s="14">
        <v>130</v>
      </c>
      <c r="D25" s="14">
        <v>90</v>
      </c>
      <c r="E25" s="14">
        <v>18</v>
      </c>
      <c r="F25" s="14">
        <v>4</v>
      </c>
      <c r="G25" s="14" t="s">
        <v>36</v>
      </c>
      <c r="H25" s="14" t="s">
        <v>143</v>
      </c>
      <c r="I25" s="14" t="s">
        <v>144</v>
      </c>
      <c r="J25" s="14" t="s">
        <v>39</v>
      </c>
      <c r="K25" s="14" t="s">
        <v>39</v>
      </c>
      <c r="L25" s="14">
        <v>22</v>
      </c>
      <c r="M25" s="14">
        <v>22</v>
      </c>
      <c r="N25" s="14">
        <v>22</v>
      </c>
      <c r="O25" s="14">
        <v>22</v>
      </c>
      <c r="P25" s="14" t="s">
        <v>39</v>
      </c>
      <c r="Q25" s="14" t="s">
        <v>39</v>
      </c>
      <c r="R25" s="14" t="s">
        <v>39</v>
      </c>
      <c r="S25" s="14">
        <v>30</v>
      </c>
      <c r="T25" s="14">
        <v>48</v>
      </c>
      <c r="U25" s="14">
        <v>8</v>
      </c>
      <c r="V25" s="14">
        <v>42</v>
      </c>
      <c r="W25" s="14">
        <v>52</v>
      </c>
      <c r="X25" s="14">
        <v>50</v>
      </c>
      <c r="Y25" s="14">
        <v>4</v>
      </c>
      <c r="Z25" s="14" t="s">
        <v>39</v>
      </c>
      <c r="AA25" s="14" t="s">
        <v>39</v>
      </c>
      <c r="AB25" s="15" t="s">
        <v>148</v>
      </c>
    </row>
    <row r="26" spans="2:28" ht="15" thickBot="1" x14ac:dyDescent="0.35">
      <c r="B26" s="7">
        <v>25</v>
      </c>
      <c r="C26" s="5">
        <v>140</v>
      </c>
      <c r="D26" s="5">
        <v>100</v>
      </c>
      <c r="E26" s="5">
        <v>18</v>
      </c>
      <c r="F26" s="5">
        <v>4</v>
      </c>
      <c r="G26" s="5" t="s">
        <v>36</v>
      </c>
      <c r="H26" s="5" t="s">
        <v>146</v>
      </c>
      <c r="I26" s="5" t="s">
        <v>147</v>
      </c>
      <c r="J26" s="5" t="s">
        <v>39</v>
      </c>
      <c r="K26" s="5" t="s">
        <v>39</v>
      </c>
      <c r="L26" s="5">
        <v>24</v>
      </c>
      <c r="M26" s="5">
        <v>24</v>
      </c>
      <c r="N26" s="5">
        <v>24</v>
      </c>
      <c r="O26" s="5">
        <v>24</v>
      </c>
      <c r="P26" s="5" t="s">
        <v>39</v>
      </c>
      <c r="Q26" s="5" t="s">
        <v>39</v>
      </c>
      <c r="R26" s="5" t="s">
        <v>39</v>
      </c>
      <c r="S26" s="5">
        <v>32</v>
      </c>
      <c r="T26" s="5">
        <v>58</v>
      </c>
      <c r="U26" s="5">
        <v>8</v>
      </c>
      <c r="V26" s="5">
        <v>52</v>
      </c>
      <c r="W26" s="5">
        <v>60</v>
      </c>
      <c r="X26" s="5">
        <v>61</v>
      </c>
      <c r="Y26" s="5">
        <v>4</v>
      </c>
      <c r="Z26" s="5" t="s">
        <v>39</v>
      </c>
      <c r="AA26" s="5" t="s">
        <v>39</v>
      </c>
      <c r="AB26" s="8" t="s">
        <v>148</v>
      </c>
    </row>
    <row r="27" spans="2:28" ht="15" thickBot="1" x14ac:dyDescent="0.35">
      <c r="B27" s="13">
        <v>32</v>
      </c>
      <c r="C27" s="14">
        <v>155</v>
      </c>
      <c r="D27" s="14">
        <v>110</v>
      </c>
      <c r="E27" s="14">
        <v>22</v>
      </c>
      <c r="F27" s="14">
        <v>4</v>
      </c>
      <c r="G27" s="14" t="s">
        <v>51</v>
      </c>
      <c r="H27" s="14" t="s">
        <v>149</v>
      </c>
      <c r="I27" s="14" t="s">
        <v>150</v>
      </c>
      <c r="J27" s="14" t="s">
        <v>39</v>
      </c>
      <c r="K27" s="14" t="s">
        <v>39</v>
      </c>
      <c r="L27" s="14">
        <v>24</v>
      </c>
      <c r="M27" s="14">
        <v>24</v>
      </c>
      <c r="N27" s="14">
        <v>26</v>
      </c>
      <c r="O27" s="14">
        <v>24</v>
      </c>
      <c r="P27" s="14" t="s">
        <v>39</v>
      </c>
      <c r="Q27" s="14" t="s">
        <v>39</v>
      </c>
      <c r="R27" s="14" t="s">
        <v>39</v>
      </c>
      <c r="S27" s="14">
        <v>32</v>
      </c>
      <c r="T27" s="14">
        <v>60</v>
      </c>
      <c r="U27" s="14">
        <v>8</v>
      </c>
      <c r="V27" s="14">
        <v>62</v>
      </c>
      <c r="W27" s="14">
        <v>68</v>
      </c>
      <c r="X27" s="14">
        <v>68</v>
      </c>
      <c r="Y27" s="14">
        <v>6</v>
      </c>
      <c r="Z27" s="14" t="s">
        <v>39</v>
      </c>
      <c r="AA27" s="14" t="s">
        <v>39</v>
      </c>
      <c r="AB27" s="15" t="s">
        <v>40</v>
      </c>
    </row>
    <row r="28" spans="2:28" ht="15" thickBot="1" x14ac:dyDescent="0.35">
      <c r="B28" s="7">
        <v>40</v>
      </c>
      <c r="C28" s="5">
        <v>170</v>
      </c>
      <c r="D28" s="5">
        <v>125</v>
      </c>
      <c r="E28" s="5">
        <v>22</v>
      </c>
      <c r="F28" s="5">
        <v>4</v>
      </c>
      <c r="G28" s="5" t="s">
        <v>51</v>
      </c>
      <c r="H28" s="5" t="s">
        <v>151</v>
      </c>
      <c r="I28" s="5" t="s">
        <v>152</v>
      </c>
      <c r="J28" s="5" t="s">
        <v>39</v>
      </c>
      <c r="K28" s="5" t="s">
        <v>39</v>
      </c>
      <c r="L28" s="5">
        <v>26</v>
      </c>
      <c r="M28" s="5">
        <v>26</v>
      </c>
      <c r="N28" s="5">
        <v>28</v>
      </c>
      <c r="O28" s="5">
        <v>26</v>
      </c>
      <c r="P28" s="5" t="s">
        <v>39</v>
      </c>
      <c r="Q28" s="5" t="s">
        <v>39</v>
      </c>
      <c r="R28" s="5" t="s">
        <v>39</v>
      </c>
      <c r="S28" s="5">
        <v>34</v>
      </c>
      <c r="T28" s="5">
        <v>62</v>
      </c>
      <c r="U28" s="5">
        <v>10</v>
      </c>
      <c r="V28" s="5">
        <v>70</v>
      </c>
      <c r="W28" s="5">
        <v>80</v>
      </c>
      <c r="X28" s="5">
        <v>82</v>
      </c>
      <c r="Y28" s="5">
        <v>6</v>
      </c>
      <c r="Z28" s="5" t="s">
        <v>39</v>
      </c>
      <c r="AA28" s="5" t="s">
        <v>39</v>
      </c>
      <c r="AB28" s="8" t="s">
        <v>40</v>
      </c>
    </row>
    <row r="29" spans="2:28" ht="15" thickBot="1" x14ac:dyDescent="0.35">
      <c r="B29" s="13">
        <v>50</v>
      </c>
      <c r="C29" s="14">
        <v>195</v>
      </c>
      <c r="D29" s="14">
        <v>145</v>
      </c>
      <c r="E29" s="14">
        <v>26</v>
      </c>
      <c r="F29" s="14">
        <v>4</v>
      </c>
      <c r="G29" s="14" t="s">
        <v>58</v>
      </c>
      <c r="H29" s="14" t="s">
        <v>37</v>
      </c>
      <c r="I29" s="14" t="s">
        <v>156</v>
      </c>
      <c r="J29" s="14" t="s">
        <v>39</v>
      </c>
      <c r="K29" s="14" t="s">
        <v>39</v>
      </c>
      <c r="L29" s="14">
        <v>28</v>
      </c>
      <c r="M29" s="14">
        <v>28</v>
      </c>
      <c r="N29" s="14">
        <v>30</v>
      </c>
      <c r="O29" s="14">
        <v>28</v>
      </c>
      <c r="P29" s="14" t="s">
        <v>39</v>
      </c>
      <c r="Q29" s="14" t="s">
        <v>39</v>
      </c>
      <c r="R29" s="14" t="s">
        <v>39</v>
      </c>
      <c r="S29" s="14">
        <v>36</v>
      </c>
      <c r="T29" s="14">
        <v>68</v>
      </c>
      <c r="U29" s="14">
        <v>10</v>
      </c>
      <c r="V29" s="14">
        <v>90</v>
      </c>
      <c r="W29" s="14">
        <v>95</v>
      </c>
      <c r="X29" s="14">
        <v>96</v>
      </c>
      <c r="Y29" s="14">
        <v>6</v>
      </c>
      <c r="Z29" s="14" t="s">
        <v>39</v>
      </c>
      <c r="AA29" s="14" t="s">
        <v>39</v>
      </c>
      <c r="AB29" s="15" t="s">
        <v>46</v>
      </c>
    </row>
    <row r="30" spans="2:28" ht="15" thickBot="1" x14ac:dyDescent="0.35">
      <c r="B30" s="7">
        <v>65</v>
      </c>
      <c r="C30" s="5">
        <v>220</v>
      </c>
      <c r="D30" s="5">
        <v>170</v>
      </c>
      <c r="E30" s="5">
        <v>26</v>
      </c>
      <c r="F30" s="5">
        <v>8</v>
      </c>
      <c r="G30" s="5" t="s">
        <v>58</v>
      </c>
      <c r="H30" s="5" t="s">
        <v>42</v>
      </c>
      <c r="I30" s="5" t="s">
        <v>43</v>
      </c>
      <c r="J30" s="5" t="s">
        <v>39</v>
      </c>
      <c r="K30" s="5" t="s">
        <v>39</v>
      </c>
      <c r="L30" s="5">
        <v>30</v>
      </c>
      <c r="M30" s="5">
        <v>30</v>
      </c>
      <c r="N30" s="5">
        <v>34</v>
      </c>
      <c r="O30" s="5">
        <v>30</v>
      </c>
      <c r="P30" s="5" t="s">
        <v>39</v>
      </c>
      <c r="Q30" s="5" t="s">
        <v>39</v>
      </c>
      <c r="R30" s="5">
        <v>45</v>
      </c>
      <c r="S30" s="5">
        <v>40</v>
      </c>
      <c r="T30" s="5">
        <v>76</v>
      </c>
      <c r="U30" s="5">
        <v>12</v>
      </c>
      <c r="V30" s="5">
        <v>108</v>
      </c>
      <c r="W30" s="5">
        <v>118</v>
      </c>
      <c r="X30" s="5">
        <v>118</v>
      </c>
      <c r="Y30" s="5">
        <v>6</v>
      </c>
      <c r="Z30" s="5" t="s">
        <v>39</v>
      </c>
      <c r="AA30" s="5" t="s">
        <v>39</v>
      </c>
      <c r="AB30" s="8" t="s">
        <v>48</v>
      </c>
    </row>
    <row r="31" spans="2:28" ht="15" thickBot="1" x14ac:dyDescent="0.35">
      <c r="B31" s="13">
        <v>80</v>
      </c>
      <c r="C31" s="14">
        <v>230</v>
      </c>
      <c r="D31" s="14">
        <v>180</v>
      </c>
      <c r="E31" s="14">
        <v>26</v>
      </c>
      <c r="F31" s="14">
        <v>8</v>
      </c>
      <c r="G31" s="14" t="s">
        <v>58</v>
      </c>
      <c r="H31" s="14" t="s">
        <v>44</v>
      </c>
      <c r="I31" s="14" t="s">
        <v>45</v>
      </c>
      <c r="J31" s="14" t="s">
        <v>39</v>
      </c>
      <c r="K31" s="14" t="s">
        <v>39</v>
      </c>
      <c r="L31" s="14">
        <v>34</v>
      </c>
      <c r="M31" s="14">
        <v>32</v>
      </c>
      <c r="N31" s="14">
        <v>36</v>
      </c>
      <c r="O31" s="14">
        <v>32</v>
      </c>
      <c r="P31" s="14" t="s">
        <v>39</v>
      </c>
      <c r="Q31" s="14" t="s">
        <v>39</v>
      </c>
      <c r="R31" s="14">
        <v>60</v>
      </c>
      <c r="S31" s="14">
        <v>44</v>
      </c>
      <c r="T31" s="14">
        <v>78</v>
      </c>
      <c r="U31" s="14">
        <v>12</v>
      </c>
      <c r="V31" s="14">
        <v>120</v>
      </c>
      <c r="W31" s="14">
        <v>130</v>
      </c>
      <c r="X31" s="14">
        <v>128</v>
      </c>
      <c r="Y31" s="14">
        <v>8</v>
      </c>
      <c r="Z31" s="14" t="s">
        <v>39</v>
      </c>
      <c r="AA31" s="14" t="s">
        <v>39</v>
      </c>
      <c r="AB31" s="15">
        <v>4</v>
      </c>
    </row>
    <row r="32" spans="2:28" ht="15" thickBot="1" x14ac:dyDescent="0.35">
      <c r="B32" s="7">
        <v>100</v>
      </c>
      <c r="C32" s="5">
        <v>265</v>
      </c>
      <c r="D32" s="5">
        <v>210</v>
      </c>
      <c r="E32" s="5">
        <v>30</v>
      </c>
      <c r="F32" s="5">
        <v>8</v>
      </c>
      <c r="G32" s="5" t="s">
        <v>66</v>
      </c>
      <c r="H32" s="5" t="s">
        <v>47</v>
      </c>
      <c r="I32" s="5">
        <v>116</v>
      </c>
      <c r="J32" s="5" t="s">
        <v>39</v>
      </c>
      <c r="K32" s="5" t="s">
        <v>39</v>
      </c>
      <c r="L32" s="5">
        <v>36</v>
      </c>
      <c r="M32" s="5">
        <v>36</v>
      </c>
      <c r="N32" s="5">
        <v>40</v>
      </c>
      <c r="O32" s="5">
        <v>36</v>
      </c>
      <c r="P32" s="5" t="s">
        <v>39</v>
      </c>
      <c r="Q32" s="5" t="s">
        <v>39</v>
      </c>
      <c r="R32" s="5">
        <v>80</v>
      </c>
      <c r="S32" s="5">
        <v>52</v>
      </c>
      <c r="T32" s="5">
        <v>90</v>
      </c>
      <c r="U32" s="5">
        <v>12</v>
      </c>
      <c r="V32" s="5">
        <v>150</v>
      </c>
      <c r="W32" s="5">
        <v>158</v>
      </c>
      <c r="X32" s="5">
        <v>150</v>
      </c>
      <c r="Y32" s="5">
        <v>8</v>
      </c>
      <c r="Z32" s="5" t="s">
        <v>39</v>
      </c>
      <c r="AA32" s="5" t="s">
        <v>39</v>
      </c>
      <c r="AB32" s="8">
        <v>5</v>
      </c>
    </row>
    <row r="33" spans="1:28" ht="15" thickBot="1" x14ac:dyDescent="0.35">
      <c r="B33" s="13">
        <v>125</v>
      </c>
      <c r="C33" s="14">
        <v>315</v>
      </c>
      <c r="D33" s="14">
        <v>250</v>
      </c>
      <c r="E33" s="14">
        <v>33</v>
      </c>
      <c r="F33" s="14">
        <v>8</v>
      </c>
      <c r="G33" s="14" t="s">
        <v>68</v>
      </c>
      <c r="H33" s="14" t="s">
        <v>49</v>
      </c>
      <c r="I33" s="14" t="s">
        <v>50</v>
      </c>
      <c r="J33" s="14" t="s">
        <v>39</v>
      </c>
      <c r="K33" s="14" t="s">
        <v>39</v>
      </c>
      <c r="L33" s="14">
        <v>42</v>
      </c>
      <c r="M33" s="14">
        <v>40</v>
      </c>
      <c r="N33" s="14">
        <v>40</v>
      </c>
      <c r="O33" s="14">
        <v>40</v>
      </c>
      <c r="P33" s="14" t="s">
        <v>39</v>
      </c>
      <c r="Q33" s="14" t="s">
        <v>39</v>
      </c>
      <c r="R33" s="14">
        <v>105</v>
      </c>
      <c r="S33" s="14">
        <v>56</v>
      </c>
      <c r="T33" s="14">
        <v>105</v>
      </c>
      <c r="U33" s="14">
        <v>12</v>
      </c>
      <c r="V33" s="14">
        <v>180</v>
      </c>
      <c r="W33" s="14">
        <v>188</v>
      </c>
      <c r="X33" s="14">
        <v>185</v>
      </c>
      <c r="Y33" s="14">
        <v>8</v>
      </c>
      <c r="Z33" s="14" t="s">
        <v>39</v>
      </c>
      <c r="AA33" s="14" t="s">
        <v>39</v>
      </c>
      <c r="AB33" s="15" t="s">
        <v>60</v>
      </c>
    </row>
    <row r="34" spans="1:28" ht="15" thickBot="1" x14ac:dyDescent="0.35">
      <c r="B34" s="7">
        <v>150</v>
      </c>
      <c r="C34" s="5">
        <v>355</v>
      </c>
      <c r="D34" s="5">
        <v>290</v>
      </c>
      <c r="E34" s="5">
        <v>33</v>
      </c>
      <c r="F34" s="5">
        <v>12</v>
      </c>
      <c r="G34" s="5" t="s">
        <v>68</v>
      </c>
      <c r="H34" s="5" t="s">
        <v>52</v>
      </c>
      <c r="I34" s="5" t="s">
        <v>53</v>
      </c>
      <c r="J34" s="5" t="s">
        <v>39</v>
      </c>
      <c r="K34" s="5" t="s">
        <v>39</v>
      </c>
      <c r="L34" s="5">
        <v>48</v>
      </c>
      <c r="M34" s="5">
        <v>44</v>
      </c>
      <c r="N34" s="5">
        <v>44</v>
      </c>
      <c r="O34" s="5">
        <v>44</v>
      </c>
      <c r="P34" s="5" t="s">
        <v>39</v>
      </c>
      <c r="Q34" s="5" t="s">
        <v>39</v>
      </c>
      <c r="R34" s="5">
        <v>130</v>
      </c>
      <c r="S34" s="5">
        <v>60</v>
      </c>
      <c r="T34" s="5">
        <v>115</v>
      </c>
      <c r="U34" s="5">
        <v>12</v>
      </c>
      <c r="V34" s="5">
        <v>210</v>
      </c>
      <c r="W34" s="5">
        <v>225</v>
      </c>
      <c r="X34" s="5">
        <v>216</v>
      </c>
      <c r="Y34" s="5">
        <v>10</v>
      </c>
      <c r="Z34" s="5" t="s">
        <v>39</v>
      </c>
      <c r="AA34" s="5" t="s">
        <v>39</v>
      </c>
      <c r="AB34" s="8" t="s">
        <v>63</v>
      </c>
    </row>
    <row r="35" spans="1:28" ht="15" thickBot="1" x14ac:dyDescent="0.35">
      <c r="B35" s="13">
        <v>200</v>
      </c>
      <c r="C35" s="14">
        <v>430</v>
      </c>
      <c r="D35" s="14">
        <v>360</v>
      </c>
      <c r="E35" s="14">
        <v>36</v>
      </c>
      <c r="F35" s="14">
        <v>12</v>
      </c>
      <c r="G35" s="14" t="s">
        <v>70</v>
      </c>
      <c r="H35" s="14" t="s">
        <v>55</v>
      </c>
      <c r="I35" s="14" t="s">
        <v>56</v>
      </c>
      <c r="J35" s="14" t="s">
        <v>39</v>
      </c>
      <c r="K35" s="14" t="s">
        <v>39</v>
      </c>
      <c r="L35" s="14">
        <v>60</v>
      </c>
      <c r="M35" s="14">
        <v>52</v>
      </c>
      <c r="N35" s="14">
        <v>52</v>
      </c>
      <c r="O35" s="14">
        <v>52</v>
      </c>
      <c r="P35" s="14" t="s">
        <v>39</v>
      </c>
      <c r="Q35" s="14" t="s">
        <v>39</v>
      </c>
      <c r="R35" s="14">
        <v>180</v>
      </c>
      <c r="S35" s="14" t="s">
        <v>39</v>
      </c>
      <c r="T35" s="14">
        <v>130</v>
      </c>
      <c r="U35" s="14">
        <v>16</v>
      </c>
      <c r="V35" s="14">
        <v>278</v>
      </c>
      <c r="W35" s="14" t="s">
        <v>39</v>
      </c>
      <c r="X35" s="14">
        <v>278</v>
      </c>
      <c r="Y35" s="14">
        <v>10</v>
      </c>
      <c r="Z35" s="14" t="s">
        <v>39</v>
      </c>
      <c r="AA35" s="14" t="s">
        <v>39</v>
      </c>
      <c r="AB35" s="15">
        <v>10</v>
      </c>
    </row>
    <row r="36" spans="1:28" ht="15" thickBot="1" x14ac:dyDescent="0.35">
      <c r="B36" s="7">
        <v>250</v>
      </c>
      <c r="C36" s="5">
        <v>505</v>
      </c>
      <c r="D36" s="5">
        <v>430</v>
      </c>
      <c r="E36" s="5">
        <v>39</v>
      </c>
      <c r="F36" s="5">
        <v>12</v>
      </c>
      <c r="G36" s="5" t="s">
        <v>121</v>
      </c>
      <c r="H36" s="5">
        <v>273</v>
      </c>
      <c r="I36" s="5" t="s">
        <v>59</v>
      </c>
      <c r="J36" s="5" t="s">
        <v>39</v>
      </c>
      <c r="K36" s="5" t="s">
        <v>39</v>
      </c>
      <c r="L36" s="5">
        <v>72</v>
      </c>
      <c r="M36" s="5">
        <v>60</v>
      </c>
      <c r="N36" s="5">
        <v>60</v>
      </c>
      <c r="O36" s="5">
        <v>60</v>
      </c>
      <c r="P36" s="5" t="s">
        <v>39</v>
      </c>
      <c r="Q36" s="5" t="s">
        <v>39</v>
      </c>
      <c r="R36" s="5">
        <v>210</v>
      </c>
      <c r="S36" s="5" t="s">
        <v>39</v>
      </c>
      <c r="T36" s="5">
        <v>157</v>
      </c>
      <c r="U36" s="5">
        <v>18</v>
      </c>
      <c r="V36" s="5">
        <v>340</v>
      </c>
      <c r="W36" s="5" t="s">
        <v>39</v>
      </c>
      <c r="X36" s="5">
        <v>340</v>
      </c>
      <c r="Y36" s="5">
        <v>12</v>
      </c>
      <c r="Z36" s="5" t="s">
        <v>39</v>
      </c>
      <c r="AA36" s="5" t="s">
        <v>39</v>
      </c>
      <c r="AB36" s="8" t="s">
        <v>135</v>
      </c>
    </row>
    <row r="37" spans="1:28" ht="15" thickBot="1" x14ac:dyDescent="0.35">
      <c r="B37" s="13">
        <v>300</v>
      </c>
      <c r="C37" s="14">
        <v>585</v>
      </c>
      <c r="D37" s="14">
        <v>500</v>
      </c>
      <c r="E37" s="14">
        <v>42</v>
      </c>
      <c r="F37" s="14">
        <v>16</v>
      </c>
      <c r="G37" s="14" t="s">
        <v>122</v>
      </c>
      <c r="H37" s="14" t="s">
        <v>61</v>
      </c>
      <c r="I37" s="14" t="s">
        <v>62</v>
      </c>
      <c r="J37" s="14" t="s">
        <v>39</v>
      </c>
      <c r="K37" s="14" t="s">
        <v>39</v>
      </c>
      <c r="L37" s="14">
        <v>84</v>
      </c>
      <c r="M37" s="14">
        <v>68</v>
      </c>
      <c r="N37" s="14">
        <v>68</v>
      </c>
      <c r="O37" s="14">
        <v>68</v>
      </c>
      <c r="P37" s="14" t="s">
        <v>39</v>
      </c>
      <c r="Q37" s="14" t="s">
        <v>39</v>
      </c>
      <c r="R37" s="14">
        <v>260</v>
      </c>
      <c r="S37" s="14" t="s">
        <v>39</v>
      </c>
      <c r="T37" s="14">
        <v>170</v>
      </c>
      <c r="U37" s="14">
        <v>18</v>
      </c>
      <c r="V37" s="14">
        <v>400</v>
      </c>
      <c r="W37" s="14" t="s">
        <v>39</v>
      </c>
      <c r="X37" s="14">
        <v>407</v>
      </c>
      <c r="Y37" s="14">
        <v>12</v>
      </c>
      <c r="Z37" s="14" t="s">
        <v>39</v>
      </c>
      <c r="AA37" s="14" t="s">
        <v>39</v>
      </c>
      <c r="AB37" s="15" t="s">
        <v>136</v>
      </c>
    </row>
    <row r="38" spans="1:28" ht="15" thickBot="1" x14ac:dyDescent="0.35">
      <c r="B38" s="7">
        <v>350</v>
      </c>
      <c r="C38" s="5">
        <v>655</v>
      </c>
      <c r="D38" s="5">
        <v>560</v>
      </c>
      <c r="E38" s="5">
        <v>48</v>
      </c>
      <c r="F38" s="5">
        <v>16</v>
      </c>
      <c r="G38" s="5" t="s">
        <v>123</v>
      </c>
      <c r="H38" s="5" t="s">
        <v>64</v>
      </c>
      <c r="I38" s="5" t="s">
        <v>65</v>
      </c>
      <c r="J38" s="5" t="s">
        <v>39</v>
      </c>
      <c r="K38" s="5" t="s">
        <v>39</v>
      </c>
      <c r="L38" s="5">
        <v>95</v>
      </c>
      <c r="M38" s="5">
        <v>74</v>
      </c>
      <c r="N38" s="5">
        <v>74</v>
      </c>
      <c r="O38" s="5">
        <v>74</v>
      </c>
      <c r="P38" s="5" t="s">
        <v>39</v>
      </c>
      <c r="Q38" s="5" t="s">
        <v>39</v>
      </c>
      <c r="R38" s="5">
        <v>300</v>
      </c>
      <c r="S38" s="5" t="s">
        <v>39</v>
      </c>
      <c r="T38" s="5">
        <v>189</v>
      </c>
      <c r="U38" s="5">
        <v>20</v>
      </c>
      <c r="V38" s="5">
        <v>460</v>
      </c>
      <c r="W38" s="5" t="s">
        <v>39</v>
      </c>
      <c r="X38" s="5">
        <v>460</v>
      </c>
      <c r="Y38" s="5">
        <v>12</v>
      </c>
      <c r="Z38" s="5" t="s">
        <v>39</v>
      </c>
      <c r="AA38" s="5" t="s">
        <v>39</v>
      </c>
      <c r="AB38" s="8">
        <v>16</v>
      </c>
    </row>
    <row r="39" spans="1:28" ht="15" thickBot="1" x14ac:dyDescent="0.35">
      <c r="B39" s="13">
        <v>400</v>
      </c>
      <c r="C39" s="14">
        <v>715</v>
      </c>
      <c r="D39" s="14">
        <v>620</v>
      </c>
      <c r="E39" s="14">
        <v>48</v>
      </c>
      <c r="F39" s="14">
        <v>16</v>
      </c>
      <c r="G39" s="14" t="s">
        <v>123</v>
      </c>
      <c r="H39" s="14" t="s">
        <v>67</v>
      </c>
      <c r="I39" s="14">
        <v>411</v>
      </c>
      <c r="J39" s="14" t="s">
        <v>39</v>
      </c>
      <c r="K39" s="14" t="s">
        <v>39</v>
      </c>
      <c r="L39" s="14">
        <v>406</v>
      </c>
      <c r="M39" s="14" t="s">
        <v>39</v>
      </c>
      <c r="N39" s="14">
        <v>78</v>
      </c>
      <c r="O39" s="14" t="s">
        <v>39</v>
      </c>
      <c r="P39" s="14" t="s">
        <v>39</v>
      </c>
      <c r="Q39" s="14" t="s">
        <v>39</v>
      </c>
      <c r="R39" s="14" t="s">
        <v>39</v>
      </c>
      <c r="S39" s="14" t="s">
        <v>39</v>
      </c>
      <c r="T39" s="14" t="s">
        <v>39</v>
      </c>
      <c r="U39" s="14" t="s">
        <v>39</v>
      </c>
      <c r="V39" s="14" t="s">
        <v>39</v>
      </c>
      <c r="W39" s="14" t="s">
        <v>39</v>
      </c>
      <c r="X39" s="14">
        <v>518</v>
      </c>
      <c r="Y39" s="14"/>
      <c r="Z39" s="14" t="s">
        <v>39</v>
      </c>
      <c r="AA39" s="14" t="s">
        <v>39</v>
      </c>
      <c r="AB39" s="15" t="s">
        <v>39</v>
      </c>
    </row>
    <row r="40" spans="1:28" ht="15" thickBot="1" x14ac:dyDescent="0.35">
      <c r="B40" s="68">
        <v>450</v>
      </c>
      <c r="C40" s="72" t="s">
        <v>39</v>
      </c>
      <c r="D40" s="72" t="s">
        <v>39</v>
      </c>
      <c r="E40" s="72" t="s">
        <v>39</v>
      </c>
      <c r="F40" s="72" t="s">
        <v>39</v>
      </c>
      <c r="G40" s="72" t="s">
        <v>39</v>
      </c>
      <c r="H40" s="72" t="s">
        <v>39</v>
      </c>
      <c r="I40" s="72" t="s">
        <v>39</v>
      </c>
      <c r="J40" s="72" t="s">
        <v>39</v>
      </c>
      <c r="K40" s="72" t="s">
        <v>39</v>
      </c>
      <c r="L40" s="72" t="s">
        <v>39</v>
      </c>
      <c r="M40" s="72" t="s">
        <v>39</v>
      </c>
      <c r="N40" s="72" t="s">
        <v>39</v>
      </c>
      <c r="O40" s="72" t="s">
        <v>39</v>
      </c>
      <c r="P40" s="72" t="s">
        <v>39</v>
      </c>
      <c r="Q40" s="72" t="s">
        <v>39</v>
      </c>
      <c r="R40" s="72" t="s">
        <v>39</v>
      </c>
      <c r="S40" s="72" t="s">
        <v>39</v>
      </c>
      <c r="T40" s="72" t="s">
        <v>39</v>
      </c>
      <c r="U40" s="72" t="s">
        <v>39</v>
      </c>
      <c r="V40" s="72" t="s">
        <v>39</v>
      </c>
      <c r="W40" s="72" t="s">
        <v>39</v>
      </c>
      <c r="X40" s="72" t="s">
        <v>39</v>
      </c>
      <c r="Y40" s="72" t="s">
        <v>39</v>
      </c>
      <c r="Z40" s="72" t="s">
        <v>39</v>
      </c>
      <c r="AA40" s="72" t="s">
        <v>39</v>
      </c>
      <c r="AB40" s="72" t="s">
        <v>39</v>
      </c>
    </row>
    <row r="41" spans="1:28" ht="15" thickBot="1" x14ac:dyDescent="0.35">
      <c r="B41" s="7">
        <v>500</v>
      </c>
      <c r="C41" s="5">
        <v>870</v>
      </c>
      <c r="D41" s="5">
        <v>760</v>
      </c>
      <c r="E41" s="5">
        <v>56</v>
      </c>
      <c r="F41" s="5">
        <v>20</v>
      </c>
      <c r="G41" s="5" t="s">
        <v>124</v>
      </c>
      <c r="H41" s="5">
        <v>508</v>
      </c>
      <c r="I41" s="5" t="s">
        <v>157</v>
      </c>
      <c r="J41" s="5" t="s">
        <v>39</v>
      </c>
      <c r="K41" s="5" t="s">
        <v>39</v>
      </c>
      <c r="L41" s="5">
        <v>128</v>
      </c>
      <c r="M41" s="5" t="s">
        <v>39</v>
      </c>
      <c r="N41" s="5">
        <v>94</v>
      </c>
      <c r="O41" s="5" t="s">
        <v>39</v>
      </c>
      <c r="P41" s="5" t="s">
        <v>39</v>
      </c>
      <c r="Q41" s="5" t="s">
        <v>39</v>
      </c>
      <c r="R41" s="5" t="s">
        <v>39</v>
      </c>
      <c r="S41" s="5" t="s">
        <v>39</v>
      </c>
      <c r="T41" s="5" t="s">
        <v>39</v>
      </c>
      <c r="U41" s="5" t="s">
        <v>39</v>
      </c>
      <c r="V41" s="5" t="s">
        <v>39</v>
      </c>
      <c r="W41" s="5" t="s">
        <v>39</v>
      </c>
      <c r="X41" s="5">
        <v>630</v>
      </c>
      <c r="Y41" s="5"/>
      <c r="Z41" s="5" t="s">
        <v>39</v>
      </c>
      <c r="AA41" s="5" t="s">
        <v>39</v>
      </c>
      <c r="AB41" s="8" t="s">
        <v>39</v>
      </c>
    </row>
    <row r="42" spans="1:28" ht="15" thickBot="1" x14ac:dyDescent="0.35">
      <c r="A42" s="35"/>
      <c r="B42" s="68">
        <v>600</v>
      </c>
      <c r="C42" s="72" t="s">
        <v>39</v>
      </c>
      <c r="D42" s="72" t="s">
        <v>39</v>
      </c>
      <c r="E42" s="72" t="s">
        <v>39</v>
      </c>
      <c r="F42" s="72" t="s">
        <v>39</v>
      </c>
      <c r="G42" s="72" t="s">
        <v>39</v>
      </c>
      <c r="H42" s="72" t="s">
        <v>39</v>
      </c>
      <c r="I42" s="72" t="s">
        <v>39</v>
      </c>
      <c r="J42" s="72" t="s">
        <v>39</v>
      </c>
      <c r="K42" s="72" t="s">
        <v>39</v>
      </c>
      <c r="L42" s="72" t="s">
        <v>39</v>
      </c>
      <c r="M42" s="72" t="s">
        <v>39</v>
      </c>
      <c r="N42" s="72" t="s">
        <v>39</v>
      </c>
      <c r="O42" s="72" t="s">
        <v>39</v>
      </c>
      <c r="P42" s="72" t="s">
        <v>39</v>
      </c>
      <c r="Q42" s="72" t="s">
        <v>39</v>
      </c>
      <c r="R42" s="72" t="s">
        <v>39</v>
      </c>
      <c r="S42" s="72" t="s">
        <v>39</v>
      </c>
      <c r="T42" s="72" t="s">
        <v>39</v>
      </c>
      <c r="U42" s="72" t="s">
        <v>39</v>
      </c>
      <c r="V42" s="72" t="s">
        <v>39</v>
      </c>
      <c r="W42" s="72" t="s">
        <v>39</v>
      </c>
      <c r="X42" s="72" t="s">
        <v>39</v>
      </c>
      <c r="Y42" s="72" t="s">
        <v>39</v>
      </c>
      <c r="Z42" s="72" t="s">
        <v>39</v>
      </c>
      <c r="AA42" s="72" t="s">
        <v>39</v>
      </c>
      <c r="AB42" s="72" t="s">
        <v>39</v>
      </c>
    </row>
    <row r="44" spans="1:28" x14ac:dyDescent="0.3">
      <c r="B44" s="64" t="s">
        <v>129</v>
      </c>
    </row>
    <row r="45" spans="1:28" x14ac:dyDescent="0.3">
      <c r="B45" s="71"/>
    </row>
    <row r="46" spans="1:28" x14ac:dyDescent="0.3">
      <c r="B46" s="66" t="s">
        <v>127</v>
      </c>
    </row>
    <row r="47" spans="1:28" x14ac:dyDescent="0.3">
      <c r="B47" s="71"/>
    </row>
  </sheetData>
  <mergeCells count="28">
    <mergeCell ref="V15:X15"/>
    <mergeCell ref="F16:G16"/>
    <mergeCell ref="V16:X16"/>
    <mergeCell ref="C18:AA18"/>
    <mergeCell ref="B13:D13"/>
    <mergeCell ref="E13:G13"/>
    <mergeCell ref="H13:J13"/>
    <mergeCell ref="B15:B22"/>
    <mergeCell ref="C15:G15"/>
    <mergeCell ref="I15:K16"/>
    <mergeCell ref="C19:G22"/>
    <mergeCell ref="J19:J22"/>
    <mergeCell ref="K19:K22"/>
    <mergeCell ref="N19:N22"/>
    <mergeCell ref="O19:O22"/>
    <mergeCell ref="R19:R22"/>
    <mergeCell ref="X19:X22"/>
    <mergeCell ref="L15:O16"/>
    <mergeCell ref="S15:U16"/>
    <mergeCell ref="B12:D12"/>
    <mergeCell ref="E12:G12"/>
    <mergeCell ref="H12:J12"/>
    <mergeCell ref="K12:M12"/>
    <mergeCell ref="B1:F1"/>
    <mergeCell ref="B11:D11"/>
    <mergeCell ref="E11:G11"/>
    <mergeCell ref="H11:J11"/>
    <mergeCell ref="K11:M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topLeftCell="A13" zoomScale="70" zoomScaleNormal="70" workbookViewId="0">
      <selection activeCell="B38" sqref="B38"/>
    </sheetView>
  </sheetViews>
  <sheetFormatPr defaultRowHeight="14.4" x14ac:dyDescent="0.3"/>
  <cols>
    <col min="26" max="27" width="10" bestFit="1" customWidth="1"/>
  </cols>
  <sheetData>
    <row r="1" spans="2:28" ht="42" customHeight="1" x14ac:dyDescent="0.3">
      <c r="B1" s="97" t="s">
        <v>158</v>
      </c>
      <c r="C1" s="97"/>
      <c r="D1" s="97"/>
      <c r="E1" s="97"/>
      <c r="F1" s="97"/>
    </row>
    <row r="2" spans="2:28" ht="42" customHeight="1" x14ac:dyDescent="0.3"/>
    <row r="3" spans="2:28" ht="42" customHeight="1" x14ac:dyDescent="0.3"/>
    <row r="4" spans="2:28" ht="42" customHeight="1" x14ac:dyDescent="0.3"/>
    <row r="5" spans="2:28" ht="42" customHeight="1" x14ac:dyDescent="0.3"/>
    <row r="6" spans="2:28" ht="42" customHeight="1" x14ac:dyDescent="0.3"/>
    <row r="7" spans="2:28" ht="42" customHeight="1" x14ac:dyDescent="0.3"/>
    <row r="8" spans="2:28" ht="42" customHeight="1" x14ac:dyDescent="0.3"/>
    <row r="9" spans="2:28" ht="42" customHeight="1" x14ac:dyDescent="0.3"/>
    <row r="10" spans="2:28" x14ac:dyDescent="0.3">
      <c r="B10" s="57" t="s">
        <v>74</v>
      </c>
      <c r="C10" s="57"/>
      <c r="D10" s="57"/>
      <c r="E10" s="57"/>
      <c r="F10" s="58"/>
      <c r="G10" s="58"/>
      <c r="H10" s="59"/>
      <c r="I10" s="59"/>
      <c r="J10" s="59"/>
      <c r="K10" s="59"/>
      <c r="L10" s="59"/>
      <c r="M10" s="59"/>
    </row>
    <row r="11" spans="2:28" x14ac:dyDescent="0.3">
      <c r="B11" s="91" t="s">
        <v>75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56"/>
      <c r="O11" s="56"/>
    </row>
    <row r="12" spans="2:28" x14ac:dyDescent="0.3">
      <c r="B12" s="91"/>
      <c r="C12" s="91"/>
      <c r="D12" s="91"/>
      <c r="E12" s="91" t="s">
        <v>83</v>
      </c>
      <c r="F12" s="91"/>
      <c r="G12" s="91"/>
      <c r="H12" s="91" t="s">
        <v>78</v>
      </c>
      <c r="I12" s="91"/>
      <c r="J12" s="91"/>
      <c r="K12" s="91"/>
      <c r="L12" s="91"/>
      <c r="M12" s="91"/>
      <c r="N12" s="56"/>
      <c r="O12" s="56"/>
    </row>
    <row r="13" spans="2:28" x14ac:dyDescent="0.3">
      <c r="B13" s="91"/>
      <c r="C13" s="91"/>
      <c r="D13" s="91"/>
      <c r="E13" s="91"/>
      <c r="F13" s="91"/>
      <c r="G13" s="91"/>
      <c r="H13" s="91"/>
      <c r="I13" s="91"/>
      <c r="J13" s="91"/>
      <c r="K13" s="37"/>
      <c r="L13" s="37"/>
      <c r="M13" s="16"/>
      <c r="N13" s="56"/>
      <c r="O13" s="56"/>
      <c r="Z13" t="s">
        <v>191</v>
      </c>
      <c r="AA13" t="s">
        <v>194</v>
      </c>
    </row>
    <row r="14" spans="2:28" x14ac:dyDescent="0.3">
      <c r="Z14" t="s">
        <v>192</v>
      </c>
      <c r="AA14" t="s">
        <v>193</v>
      </c>
    </row>
    <row r="15" spans="2:28" ht="15" thickBot="1" x14ac:dyDescent="0.35">
      <c r="B15" s="95" t="s">
        <v>0</v>
      </c>
      <c r="C15" s="98" t="s">
        <v>1</v>
      </c>
      <c r="D15" s="99"/>
      <c r="E15" s="99"/>
      <c r="F15" s="99"/>
      <c r="G15" s="96"/>
      <c r="H15" s="26"/>
      <c r="I15" s="100" t="s">
        <v>3</v>
      </c>
      <c r="J15" s="101"/>
      <c r="K15" s="95"/>
      <c r="L15" s="100" t="s">
        <v>4</v>
      </c>
      <c r="M15" s="101"/>
      <c r="N15" s="101"/>
      <c r="O15" s="95"/>
      <c r="P15" s="26"/>
      <c r="Q15" s="26"/>
      <c r="R15" s="26"/>
      <c r="S15" s="100" t="s">
        <v>8</v>
      </c>
      <c r="T15" s="101"/>
      <c r="U15" s="95"/>
      <c r="V15" s="100" t="s">
        <v>9</v>
      </c>
      <c r="W15" s="101"/>
      <c r="X15" s="95"/>
      <c r="Y15" s="47"/>
      <c r="Z15" s="42"/>
      <c r="AA15" s="26"/>
      <c r="AB15" s="47"/>
    </row>
    <row r="16" spans="2:28" ht="15" thickBot="1" x14ac:dyDescent="0.35">
      <c r="B16" s="95"/>
      <c r="C16" s="26"/>
      <c r="D16" s="26"/>
      <c r="E16" s="26"/>
      <c r="F16" s="102" t="s">
        <v>16</v>
      </c>
      <c r="G16" s="103"/>
      <c r="H16" s="26"/>
      <c r="I16" s="98"/>
      <c r="J16" s="99"/>
      <c r="K16" s="96"/>
      <c r="L16" s="98"/>
      <c r="M16" s="99"/>
      <c r="N16" s="99"/>
      <c r="O16" s="96"/>
      <c r="P16" s="25"/>
      <c r="Q16" s="25"/>
      <c r="R16" s="25"/>
      <c r="S16" s="98"/>
      <c r="T16" s="99"/>
      <c r="U16" s="96"/>
      <c r="V16" s="98" t="s">
        <v>10</v>
      </c>
      <c r="W16" s="99"/>
      <c r="X16" s="96"/>
      <c r="Y16" s="47"/>
      <c r="Z16" s="42"/>
      <c r="AA16" s="25"/>
      <c r="AB16" s="47"/>
    </row>
    <row r="17" spans="2:28" ht="15" thickBot="1" x14ac:dyDescent="0.35">
      <c r="B17" s="95"/>
      <c r="C17" s="38" t="s">
        <v>13</v>
      </c>
      <c r="D17" s="38" t="s">
        <v>14</v>
      </c>
      <c r="E17" s="38" t="s">
        <v>15</v>
      </c>
      <c r="F17" s="2" t="s">
        <v>17</v>
      </c>
      <c r="G17" s="2" t="s">
        <v>18</v>
      </c>
      <c r="H17" s="28" t="s">
        <v>2</v>
      </c>
      <c r="I17" s="2" t="s">
        <v>19</v>
      </c>
      <c r="J17" s="2" t="s">
        <v>20</v>
      </c>
      <c r="K17" s="2" t="s">
        <v>21</v>
      </c>
      <c r="L17" s="2" t="s">
        <v>22</v>
      </c>
      <c r="M17" s="2" t="s">
        <v>23</v>
      </c>
      <c r="N17" s="2" t="s">
        <v>24</v>
      </c>
      <c r="O17" s="2" t="s">
        <v>25</v>
      </c>
      <c r="P17" s="39" t="s">
        <v>5</v>
      </c>
      <c r="Q17" s="39" t="s">
        <v>6</v>
      </c>
      <c r="R17" s="39" t="s">
        <v>7</v>
      </c>
      <c r="S17" s="2" t="s">
        <v>26</v>
      </c>
      <c r="T17" s="2" t="s">
        <v>27</v>
      </c>
      <c r="U17" s="2" t="s">
        <v>28</v>
      </c>
      <c r="V17" s="2" t="s">
        <v>29</v>
      </c>
      <c r="W17" s="2" t="s">
        <v>30</v>
      </c>
      <c r="X17" s="2" t="s">
        <v>31</v>
      </c>
      <c r="Y17" s="51" t="s">
        <v>11</v>
      </c>
      <c r="Z17" s="39" t="s">
        <v>190</v>
      </c>
      <c r="AA17" s="51" t="s">
        <v>196</v>
      </c>
      <c r="AB17" s="51" t="s">
        <v>12</v>
      </c>
    </row>
    <row r="18" spans="2:28" ht="15" thickBot="1" x14ac:dyDescent="0.35">
      <c r="B18" s="95"/>
      <c r="C18" s="102" t="s">
        <v>32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</row>
    <row r="19" spans="2:28" x14ac:dyDescent="0.3">
      <c r="B19" s="95"/>
      <c r="C19" s="105" t="s">
        <v>171</v>
      </c>
      <c r="D19" s="106"/>
      <c r="E19" s="106"/>
      <c r="F19" s="106"/>
      <c r="G19" s="107"/>
      <c r="H19" s="38">
        <v>11</v>
      </c>
      <c r="I19" s="38"/>
      <c r="J19" s="92"/>
      <c r="K19" s="92"/>
      <c r="L19" s="38"/>
      <c r="M19" s="38">
        <v>11</v>
      </c>
      <c r="N19" s="77">
        <v>21</v>
      </c>
      <c r="O19" s="92"/>
      <c r="P19" s="38"/>
      <c r="Q19" s="38"/>
      <c r="R19" s="92"/>
      <c r="S19" s="38"/>
      <c r="T19" s="38">
        <v>11</v>
      </c>
      <c r="U19" s="38">
        <v>11</v>
      </c>
      <c r="V19" s="38">
        <v>11</v>
      </c>
      <c r="W19" s="38"/>
      <c r="X19" s="38">
        <v>21</v>
      </c>
      <c r="Y19" s="50"/>
      <c r="Z19" s="77">
        <v>11</v>
      </c>
      <c r="AA19" s="38">
        <v>21</v>
      </c>
      <c r="AB19" s="50"/>
    </row>
    <row r="20" spans="2:28" x14ac:dyDescent="0.3">
      <c r="B20" s="95"/>
      <c r="C20" s="100"/>
      <c r="D20" s="101"/>
      <c r="E20" s="101"/>
      <c r="F20" s="101"/>
      <c r="G20" s="95"/>
      <c r="H20" s="39" t="s">
        <v>34</v>
      </c>
      <c r="I20" s="39"/>
      <c r="J20" s="93"/>
      <c r="K20" s="93"/>
      <c r="L20" s="39"/>
      <c r="M20" s="39"/>
      <c r="N20" s="26"/>
      <c r="O20" s="93"/>
      <c r="P20" s="39"/>
      <c r="Q20" s="39"/>
      <c r="R20" s="93"/>
      <c r="S20" s="39"/>
      <c r="T20" s="39"/>
      <c r="U20" s="39"/>
      <c r="V20" s="39"/>
      <c r="W20" s="39"/>
      <c r="X20" s="39"/>
      <c r="Y20" s="51"/>
      <c r="Z20" s="39"/>
      <c r="AA20" s="39"/>
      <c r="AB20" s="51"/>
    </row>
    <row r="21" spans="2:28" x14ac:dyDescent="0.3">
      <c r="B21" s="95"/>
      <c r="C21" s="100"/>
      <c r="D21" s="101"/>
      <c r="E21" s="101"/>
      <c r="F21" s="101"/>
      <c r="G21" s="95"/>
      <c r="H21" s="39"/>
      <c r="I21" s="39"/>
      <c r="J21" s="93"/>
      <c r="K21" s="93"/>
      <c r="L21" s="39"/>
      <c r="M21" s="39"/>
      <c r="N21" s="26"/>
      <c r="O21" s="93"/>
      <c r="P21" s="39"/>
      <c r="Q21" s="39"/>
      <c r="R21" s="93"/>
      <c r="S21" s="39"/>
      <c r="T21" s="39"/>
      <c r="U21" s="39"/>
      <c r="V21" s="39"/>
      <c r="W21" s="39"/>
      <c r="X21" s="39"/>
      <c r="Y21" s="51"/>
      <c r="Z21" s="39"/>
      <c r="AA21" s="39"/>
      <c r="AB21" s="51"/>
    </row>
    <row r="22" spans="2:28" ht="15" thickBot="1" x14ac:dyDescent="0.35">
      <c r="B22" s="96"/>
      <c r="C22" s="98"/>
      <c r="D22" s="99"/>
      <c r="E22" s="99"/>
      <c r="F22" s="99"/>
      <c r="G22" s="96"/>
      <c r="H22" s="40"/>
      <c r="I22" s="40"/>
      <c r="J22" s="94"/>
      <c r="K22" s="94"/>
      <c r="L22" s="40"/>
      <c r="M22" s="40"/>
      <c r="N22" s="76"/>
      <c r="O22" s="94"/>
      <c r="P22" s="40"/>
      <c r="Q22" s="40"/>
      <c r="R22" s="94"/>
      <c r="S22" s="40"/>
      <c r="T22" s="40"/>
      <c r="U22" s="40"/>
      <c r="V22" s="40"/>
      <c r="W22" s="40"/>
      <c r="X22" s="40"/>
      <c r="Y22" s="52"/>
      <c r="Z22" s="40"/>
      <c r="AA22" s="40"/>
      <c r="AB22" s="52"/>
    </row>
    <row r="23" spans="2:28" ht="15" thickBot="1" x14ac:dyDescent="0.35">
      <c r="B23" s="67">
        <v>10</v>
      </c>
      <c r="C23" s="72">
        <v>100</v>
      </c>
      <c r="D23" s="72">
        <v>70</v>
      </c>
      <c r="E23" s="72">
        <v>14</v>
      </c>
      <c r="F23" s="72">
        <v>4</v>
      </c>
      <c r="G23" s="72" t="s">
        <v>139</v>
      </c>
      <c r="H23" s="72" t="s">
        <v>140</v>
      </c>
      <c r="I23" s="72" t="s">
        <v>39</v>
      </c>
      <c r="J23" s="72" t="s">
        <v>39</v>
      </c>
      <c r="K23" s="72" t="s">
        <v>39</v>
      </c>
      <c r="L23" s="72" t="s">
        <v>39</v>
      </c>
      <c r="M23" s="72">
        <v>20</v>
      </c>
      <c r="N23" s="72">
        <v>20</v>
      </c>
      <c r="O23" s="72" t="s">
        <v>39</v>
      </c>
      <c r="P23" s="72" t="s">
        <v>39</v>
      </c>
      <c r="Q23" s="72" t="s">
        <v>39</v>
      </c>
      <c r="R23" s="72" t="s">
        <v>39</v>
      </c>
      <c r="S23" s="72" t="s">
        <v>39</v>
      </c>
      <c r="T23" s="72">
        <v>45</v>
      </c>
      <c r="U23" s="72">
        <v>6</v>
      </c>
      <c r="V23" s="72">
        <v>32</v>
      </c>
      <c r="W23" s="72" t="s">
        <v>39</v>
      </c>
      <c r="X23" s="72">
        <v>40</v>
      </c>
      <c r="Y23" s="72" t="s">
        <v>39</v>
      </c>
      <c r="Z23" s="72">
        <v>4</v>
      </c>
      <c r="AA23" s="72">
        <v>4</v>
      </c>
      <c r="AB23" s="73" t="s">
        <v>162</v>
      </c>
    </row>
    <row r="24" spans="2:28" ht="15" thickBot="1" x14ac:dyDescent="0.35">
      <c r="B24" s="7">
        <v>15</v>
      </c>
      <c r="C24" s="5">
        <v>105</v>
      </c>
      <c r="D24" s="5">
        <v>75</v>
      </c>
      <c r="E24" s="5">
        <v>14</v>
      </c>
      <c r="F24" s="5">
        <v>4</v>
      </c>
      <c r="G24" s="5" t="s">
        <v>139</v>
      </c>
      <c r="H24" s="5" t="s">
        <v>142</v>
      </c>
      <c r="I24" s="5" t="s">
        <v>39</v>
      </c>
      <c r="J24" s="5" t="s">
        <v>39</v>
      </c>
      <c r="K24" s="5" t="s">
        <v>39</v>
      </c>
      <c r="L24" s="5" t="s">
        <v>39</v>
      </c>
      <c r="M24" s="5">
        <v>20</v>
      </c>
      <c r="N24" s="5">
        <v>20</v>
      </c>
      <c r="O24" s="5" t="s">
        <v>39</v>
      </c>
      <c r="P24" s="5" t="s">
        <v>39</v>
      </c>
      <c r="Q24" s="5" t="s">
        <v>39</v>
      </c>
      <c r="R24" s="5" t="s">
        <v>39</v>
      </c>
      <c r="S24" s="5" t="s">
        <v>39</v>
      </c>
      <c r="T24" s="5">
        <v>45</v>
      </c>
      <c r="U24" s="5">
        <v>6</v>
      </c>
      <c r="V24" s="5">
        <v>34</v>
      </c>
      <c r="W24" s="5" t="s">
        <v>39</v>
      </c>
      <c r="X24" s="5">
        <v>45</v>
      </c>
      <c r="Y24" s="5" t="s">
        <v>39</v>
      </c>
      <c r="Z24" s="5">
        <v>4</v>
      </c>
      <c r="AA24" s="5">
        <v>4</v>
      </c>
      <c r="AB24" s="8" t="s">
        <v>162</v>
      </c>
    </row>
    <row r="25" spans="2:28" ht="15" thickBot="1" x14ac:dyDescent="0.35">
      <c r="B25" s="7">
        <v>20</v>
      </c>
      <c r="C25" s="5"/>
      <c r="D25" s="5"/>
      <c r="E25" s="5"/>
      <c r="F25" s="5"/>
      <c r="G25" s="5"/>
      <c r="H25" s="5"/>
      <c r="I25" s="14" t="s">
        <v>39</v>
      </c>
      <c r="J25" s="14" t="s">
        <v>39</v>
      </c>
      <c r="K25" s="14" t="s">
        <v>39</v>
      </c>
      <c r="L25" s="14" t="s">
        <v>39</v>
      </c>
      <c r="M25" s="5"/>
      <c r="N25" s="5"/>
      <c r="O25" s="14" t="s">
        <v>39</v>
      </c>
      <c r="P25" s="14" t="s">
        <v>39</v>
      </c>
      <c r="Q25" s="14" t="s">
        <v>39</v>
      </c>
      <c r="R25" s="14" t="s">
        <v>39</v>
      </c>
      <c r="S25" s="14" t="s">
        <v>39</v>
      </c>
      <c r="T25" s="5"/>
      <c r="U25" s="5"/>
      <c r="V25" s="5"/>
      <c r="W25" s="14" t="s">
        <v>39</v>
      </c>
      <c r="X25" s="5"/>
      <c r="Y25" s="14" t="s">
        <v>39</v>
      </c>
      <c r="Z25" s="5"/>
      <c r="AA25" s="5"/>
      <c r="AB25" s="8"/>
    </row>
    <row r="26" spans="2:28" ht="15" thickBot="1" x14ac:dyDescent="0.35">
      <c r="B26" s="13">
        <v>25</v>
      </c>
      <c r="C26" s="14">
        <v>140</v>
      </c>
      <c r="D26" s="14">
        <v>100</v>
      </c>
      <c r="E26" s="14">
        <v>18</v>
      </c>
      <c r="F26" s="14">
        <v>4</v>
      </c>
      <c r="G26" s="14" t="s">
        <v>36</v>
      </c>
      <c r="H26" s="14" t="s">
        <v>146</v>
      </c>
      <c r="I26" s="5" t="s">
        <v>39</v>
      </c>
      <c r="J26" s="5" t="s">
        <v>39</v>
      </c>
      <c r="K26" s="5" t="s">
        <v>39</v>
      </c>
      <c r="L26" s="5" t="s">
        <v>39</v>
      </c>
      <c r="M26" s="14">
        <v>24</v>
      </c>
      <c r="N26" s="14">
        <v>24</v>
      </c>
      <c r="O26" s="5" t="s">
        <v>39</v>
      </c>
      <c r="P26" s="5" t="s">
        <v>39</v>
      </c>
      <c r="Q26" s="5" t="s">
        <v>39</v>
      </c>
      <c r="R26" s="5" t="s">
        <v>39</v>
      </c>
      <c r="S26" s="5" t="s">
        <v>39</v>
      </c>
      <c r="T26" s="14">
        <v>58</v>
      </c>
      <c r="U26" s="14">
        <v>8</v>
      </c>
      <c r="V26" s="14">
        <v>52</v>
      </c>
      <c r="W26" s="5" t="s">
        <v>39</v>
      </c>
      <c r="X26" s="14">
        <v>61</v>
      </c>
      <c r="Y26" s="5" t="s">
        <v>39</v>
      </c>
      <c r="Z26" s="14">
        <v>4</v>
      </c>
      <c r="AA26" s="14">
        <v>4</v>
      </c>
      <c r="AB26" s="15" t="s">
        <v>40</v>
      </c>
    </row>
    <row r="27" spans="2:28" ht="15" thickBot="1" x14ac:dyDescent="0.35">
      <c r="B27" s="13">
        <v>32</v>
      </c>
      <c r="C27" s="14"/>
      <c r="D27" s="14"/>
      <c r="E27" s="14"/>
      <c r="F27" s="14"/>
      <c r="G27" s="14"/>
      <c r="H27" s="14"/>
      <c r="I27" s="14" t="s">
        <v>39</v>
      </c>
      <c r="J27" s="14" t="s">
        <v>39</v>
      </c>
      <c r="K27" s="14" t="s">
        <v>39</v>
      </c>
      <c r="L27" s="14" t="s">
        <v>39</v>
      </c>
      <c r="M27" s="14"/>
      <c r="N27" s="14"/>
      <c r="O27" s="14" t="s">
        <v>39</v>
      </c>
      <c r="P27" s="14" t="s">
        <v>39</v>
      </c>
      <c r="Q27" s="14" t="s">
        <v>39</v>
      </c>
      <c r="R27" s="14" t="s">
        <v>39</v>
      </c>
      <c r="S27" s="14" t="s">
        <v>39</v>
      </c>
      <c r="T27" s="14"/>
      <c r="U27" s="14"/>
      <c r="V27" s="14"/>
      <c r="W27" s="14" t="s">
        <v>39</v>
      </c>
      <c r="X27" s="14"/>
      <c r="Y27" s="14" t="s">
        <v>39</v>
      </c>
      <c r="Z27" s="14"/>
      <c r="AA27" s="14"/>
      <c r="AB27" s="15"/>
    </row>
    <row r="28" spans="2:28" ht="15" thickBot="1" x14ac:dyDescent="0.35">
      <c r="B28" s="7">
        <v>40</v>
      </c>
      <c r="C28" s="5">
        <v>170</v>
      </c>
      <c r="D28" s="5">
        <v>125</v>
      </c>
      <c r="E28" s="5">
        <v>22</v>
      </c>
      <c r="F28" s="5">
        <v>4</v>
      </c>
      <c r="G28" s="5" t="s">
        <v>51</v>
      </c>
      <c r="H28" s="5" t="s">
        <v>151</v>
      </c>
      <c r="I28" s="5" t="s">
        <v>39</v>
      </c>
      <c r="J28" s="5" t="s">
        <v>39</v>
      </c>
      <c r="K28" s="5" t="s">
        <v>39</v>
      </c>
      <c r="L28" s="5" t="s">
        <v>39</v>
      </c>
      <c r="M28" s="5">
        <v>28</v>
      </c>
      <c r="N28" s="5">
        <v>28</v>
      </c>
      <c r="O28" s="5" t="s">
        <v>39</v>
      </c>
      <c r="P28" s="5" t="s">
        <v>39</v>
      </c>
      <c r="Q28" s="5" t="s">
        <v>39</v>
      </c>
      <c r="R28" s="5" t="s">
        <v>39</v>
      </c>
      <c r="S28" s="5" t="s">
        <v>39</v>
      </c>
      <c r="T28" s="5">
        <v>64</v>
      </c>
      <c r="U28" s="5">
        <v>10</v>
      </c>
      <c r="V28" s="5">
        <v>70</v>
      </c>
      <c r="W28" s="5" t="s">
        <v>39</v>
      </c>
      <c r="X28" s="5">
        <v>82</v>
      </c>
      <c r="Y28" s="5" t="s">
        <v>39</v>
      </c>
      <c r="Z28" s="5">
        <v>6</v>
      </c>
      <c r="AA28" s="5">
        <v>4</v>
      </c>
      <c r="AB28" s="8" t="s">
        <v>48</v>
      </c>
    </row>
    <row r="29" spans="2:28" ht="15" thickBot="1" x14ac:dyDescent="0.35">
      <c r="B29" s="13">
        <v>50</v>
      </c>
      <c r="C29" s="14">
        <v>195</v>
      </c>
      <c r="D29" s="14">
        <v>145</v>
      </c>
      <c r="E29" s="14">
        <v>26</v>
      </c>
      <c r="F29" s="14">
        <v>4</v>
      </c>
      <c r="G29" s="14" t="s">
        <v>58</v>
      </c>
      <c r="H29" s="14" t="s">
        <v>37</v>
      </c>
      <c r="I29" s="14" t="s">
        <v>39</v>
      </c>
      <c r="J29" s="14" t="s">
        <v>39</v>
      </c>
      <c r="K29" s="14" t="s">
        <v>39</v>
      </c>
      <c r="L29" s="14" t="s">
        <v>39</v>
      </c>
      <c r="M29" s="14">
        <v>30</v>
      </c>
      <c r="N29" s="14">
        <v>30</v>
      </c>
      <c r="O29" s="14" t="s">
        <v>39</v>
      </c>
      <c r="P29" s="14" t="s">
        <v>39</v>
      </c>
      <c r="Q29" s="14" t="s">
        <v>39</v>
      </c>
      <c r="R29" s="14" t="s">
        <v>39</v>
      </c>
      <c r="S29" s="14" t="s">
        <v>39</v>
      </c>
      <c r="T29" s="14">
        <v>75</v>
      </c>
      <c r="U29" s="14">
        <v>10</v>
      </c>
      <c r="V29" s="14">
        <v>90</v>
      </c>
      <c r="W29" s="14" t="s">
        <v>39</v>
      </c>
      <c r="X29" s="14">
        <v>96</v>
      </c>
      <c r="Y29" s="14" t="s">
        <v>39</v>
      </c>
      <c r="Z29" s="14">
        <v>6</v>
      </c>
      <c r="AA29" s="14">
        <v>4</v>
      </c>
      <c r="AB29" s="15" t="s">
        <v>163</v>
      </c>
    </row>
    <row r="30" spans="2:28" ht="15" thickBot="1" x14ac:dyDescent="0.35">
      <c r="B30" s="7">
        <v>65</v>
      </c>
      <c r="C30" s="5">
        <v>220</v>
      </c>
      <c r="D30" s="5">
        <v>170</v>
      </c>
      <c r="E30" s="5">
        <v>26</v>
      </c>
      <c r="F30" s="5">
        <v>8</v>
      </c>
      <c r="G30" s="5" t="s">
        <v>58</v>
      </c>
      <c r="H30" s="5" t="s">
        <v>42</v>
      </c>
      <c r="I30" s="5" t="s">
        <v>39</v>
      </c>
      <c r="J30" s="5" t="s">
        <v>39</v>
      </c>
      <c r="K30" s="5" t="s">
        <v>39</v>
      </c>
      <c r="L30" s="5" t="s">
        <v>39</v>
      </c>
      <c r="M30" s="5">
        <v>34</v>
      </c>
      <c r="N30" s="5">
        <v>34</v>
      </c>
      <c r="O30" s="5" t="s">
        <v>39</v>
      </c>
      <c r="P30" s="5" t="s">
        <v>39</v>
      </c>
      <c r="Q30" s="5" t="s">
        <v>39</v>
      </c>
      <c r="R30" s="5" t="s">
        <v>39</v>
      </c>
      <c r="S30" s="5" t="s">
        <v>39</v>
      </c>
      <c r="T30" s="5">
        <v>82</v>
      </c>
      <c r="U30" s="5">
        <v>12</v>
      </c>
      <c r="V30" s="5">
        <v>108</v>
      </c>
      <c r="W30" s="5" t="s">
        <v>39</v>
      </c>
      <c r="X30" s="5">
        <v>118</v>
      </c>
      <c r="Y30" s="5" t="s">
        <v>39</v>
      </c>
      <c r="Z30" s="5">
        <v>6</v>
      </c>
      <c r="AA30" s="5">
        <v>5</v>
      </c>
      <c r="AB30" s="8" t="s">
        <v>164</v>
      </c>
    </row>
    <row r="31" spans="2:28" ht="15" thickBot="1" x14ac:dyDescent="0.35">
      <c r="B31" s="13">
        <v>80</v>
      </c>
      <c r="C31" s="14">
        <v>230</v>
      </c>
      <c r="D31" s="14">
        <v>180</v>
      </c>
      <c r="E31" s="14">
        <v>26</v>
      </c>
      <c r="F31" s="14">
        <v>8</v>
      </c>
      <c r="G31" s="14" t="s">
        <v>58</v>
      </c>
      <c r="H31" s="14" t="s">
        <v>44</v>
      </c>
      <c r="I31" s="14" t="s">
        <v>39</v>
      </c>
      <c r="J31" s="14" t="s">
        <v>39</v>
      </c>
      <c r="K31" s="14" t="s">
        <v>39</v>
      </c>
      <c r="L31" s="14" t="s">
        <v>39</v>
      </c>
      <c r="M31" s="14">
        <v>36</v>
      </c>
      <c r="N31" s="14">
        <v>36</v>
      </c>
      <c r="O31" s="14" t="s">
        <v>39</v>
      </c>
      <c r="P31" s="14" t="s">
        <v>39</v>
      </c>
      <c r="Q31" s="14" t="s">
        <v>39</v>
      </c>
      <c r="R31" s="14" t="s">
        <v>39</v>
      </c>
      <c r="S31" s="14" t="s">
        <v>39</v>
      </c>
      <c r="T31" s="14">
        <v>86</v>
      </c>
      <c r="U31" s="14">
        <v>12</v>
      </c>
      <c r="V31" s="14">
        <v>120</v>
      </c>
      <c r="W31" s="14" t="s">
        <v>39</v>
      </c>
      <c r="X31" s="14">
        <v>128</v>
      </c>
      <c r="Y31" s="14" t="s">
        <v>39</v>
      </c>
      <c r="Z31" s="14">
        <v>8</v>
      </c>
      <c r="AA31" s="14">
        <v>5</v>
      </c>
      <c r="AB31" s="15" t="s">
        <v>60</v>
      </c>
    </row>
    <row r="32" spans="2:28" ht="15" thickBot="1" x14ac:dyDescent="0.35">
      <c r="B32" s="7">
        <v>100</v>
      </c>
      <c r="C32" s="5">
        <v>265</v>
      </c>
      <c r="D32" s="5">
        <v>210</v>
      </c>
      <c r="E32" s="5">
        <v>30</v>
      </c>
      <c r="F32" s="5">
        <v>8</v>
      </c>
      <c r="G32" s="5" t="s">
        <v>66</v>
      </c>
      <c r="H32" s="5" t="s">
        <v>47</v>
      </c>
      <c r="I32" s="5" t="s">
        <v>39</v>
      </c>
      <c r="J32" s="5" t="s">
        <v>39</v>
      </c>
      <c r="K32" s="5" t="s">
        <v>39</v>
      </c>
      <c r="L32" s="5" t="s">
        <v>39</v>
      </c>
      <c r="M32" s="5">
        <v>40</v>
      </c>
      <c r="N32" s="5">
        <v>40</v>
      </c>
      <c r="O32" s="5" t="s">
        <v>39</v>
      </c>
      <c r="P32" s="5" t="s">
        <v>39</v>
      </c>
      <c r="Q32" s="5" t="s">
        <v>39</v>
      </c>
      <c r="R32" s="5" t="s">
        <v>39</v>
      </c>
      <c r="S32" s="5" t="s">
        <v>39</v>
      </c>
      <c r="T32" s="5">
        <v>100</v>
      </c>
      <c r="U32" s="5">
        <v>12</v>
      </c>
      <c r="V32" s="5">
        <v>150</v>
      </c>
      <c r="W32" s="5" t="s">
        <v>39</v>
      </c>
      <c r="X32" s="5">
        <v>150</v>
      </c>
      <c r="Y32" s="5" t="s">
        <v>39</v>
      </c>
      <c r="Z32" s="5">
        <v>8</v>
      </c>
      <c r="AA32" s="5">
        <v>5</v>
      </c>
      <c r="AB32" s="8" t="s">
        <v>165</v>
      </c>
    </row>
    <row r="33" spans="1:28" ht="15" thickBot="1" x14ac:dyDescent="0.35">
      <c r="B33" s="13">
        <v>125</v>
      </c>
      <c r="C33" s="14">
        <v>315</v>
      </c>
      <c r="D33" s="14">
        <v>250</v>
      </c>
      <c r="E33" s="14">
        <v>33</v>
      </c>
      <c r="F33" s="14">
        <v>8</v>
      </c>
      <c r="G33" s="14" t="s">
        <v>68</v>
      </c>
      <c r="H33" s="14" t="s">
        <v>49</v>
      </c>
      <c r="I33" s="14" t="s">
        <v>39</v>
      </c>
      <c r="J33" s="14" t="s">
        <v>39</v>
      </c>
      <c r="K33" s="14" t="s">
        <v>39</v>
      </c>
      <c r="L33" s="14" t="s">
        <v>39</v>
      </c>
      <c r="M33" s="14">
        <v>44</v>
      </c>
      <c r="N33" s="14">
        <v>44</v>
      </c>
      <c r="O33" s="14" t="s">
        <v>39</v>
      </c>
      <c r="P33" s="14" t="s">
        <v>39</v>
      </c>
      <c r="Q33" s="14" t="s">
        <v>39</v>
      </c>
      <c r="R33" s="14" t="s">
        <v>39</v>
      </c>
      <c r="S33" s="14" t="s">
        <v>39</v>
      </c>
      <c r="T33" s="14">
        <v>115</v>
      </c>
      <c r="U33" s="14">
        <v>14</v>
      </c>
      <c r="V33" s="14">
        <v>180</v>
      </c>
      <c r="W33" s="14" t="s">
        <v>39</v>
      </c>
      <c r="X33" s="14">
        <v>184</v>
      </c>
      <c r="Y33" s="14" t="s">
        <v>39</v>
      </c>
      <c r="Z33" s="14">
        <v>8</v>
      </c>
      <c r="AA33" s="14">
        <v>6</v>
      </c>
      <c r="AB33" s="15" t="s">
        <v>166</v>
      </c>
    </row>
    <row r="34" spans="1:28" ht="15" thickBot="1" x14ac:dyDescent="0.35">
      <c r="B34" s="7">
        <v>150</v>
      </c>
      <c r="C34" s="5">
        <v>355</v>
      </c>
      <c r="D34" s="5">
        <v>290</v>
      </c>
      <c r="E34" s="5">
        <v>33</v>
      </c>
      <c r="F34" s="5">
        <v>12</v>
      </c>
      <c r="G34" s="5" t="s">
        <v>68</v>
      </c>
      <c r="H34" s="5" t="s">
        <v>52</v>
      </c>
      <c r="I34" s="5" t="s">
        <v>39</v>
      </c>
      <c r="J34" s="5" t="s">
        <v>39</v>
      </c>
      <c r="K34" s="5" t="s">
        <v>39</v>
      </c>
      <c r="L34" s="5" t="s">
        <v>39</v>
      </c>
      <c r="M34" s="5">
        <v>50</v>
      </c>
      <c r="N34" s="5">
        <v>50</v>
      </c>
      <c r="O34" s="5" t="s">
        <v>39</v>
      </c>
      <c r="P34" s="5" t="s">
        <v>39</v>
      </c>
      <c r="Q34" s="5" t="s">
        <v>39</v>
      </c>
      <c r="R34" s="5" t="s">
        <v>39</v>
      </c>
      <c r="S34" s="5" t="s">
        <v>39</v>
      </c>
      <c r="T34" s="5">
        <v>128</v>
      </c>
      <c r="U34" s="5">
        <v>14</v>
      </c>
      <c r="V34" s="5">
        <v>210</v>
      </c>
      <c r="W34" s="5" t="s">
        <v>39</v>
      </c>
      <c r="X34" s="5">
        <v>224</v>
      </c>
      <c r="Y34" s="5" t="s">
        <v>39</v>
      </c>
      <c r="Z34" s="5">
        <v>10</v>
      </c>
      <c r="AA34" s="5">
        <v>6</v>
      </c>
      <c r="AB34" s="8" t="s">
        <v>135</v>
      </c>
    </row>
    <row r="35" spans="1:28" ht="15" thickBot="1" x14ac:dyDescent="0.35">
      <c r="B35" s="13">
        <v>200</v>
      </c>
      <c r="C35" s="14">
        <v>430</v>
      </c>
      <c r="D35" s="14">
        <v>360</v>
      </c>
      <c r="E35" s="14">
        <v>36</v>
      </c>
      <c r="F35" s="14">
        <v>12</v>
      </c>
      <c r="G35" s="14" t="s">
        <v>70</v>
      </c>
      <c r="H35" s="14" t="s">
        <v>55</v>
      </c>
      <c r="I35" s="14" t="s">
        <v>39</v>
      </c>
      <c r="J35" s="14" t="s">
        <v>39</v>
      </c>
      <c r="K35" s="14" t="s">
        <v>39</v>
      </c>
      <c r="L35" s="14" t="s">
        <v>39</v>
      </c>
      <c r="M35" s="14">
        <v>60</v>
      </c>
      <c r="N35" s="14">
        <v>60</v>
      </c>
      <c r="O35" s="14" t="s">
        <v>39</v>
      </c>
      <c r="P35" s="14" t="s">
        <v>39</v>
      </c>
      <c r="Q35" s="14" t="s">
        <v>39</v>
      </c>
      <c r="R35" s="14" t="s">
        <v>39</v>
      </c>
      <c r="S35" s="14" t="s">
        <v>39</v>
      </c>
      <c r="T35" s="14">
        <v>140</v>
      </c>
      <c r="U35" s="14">
        <v>16</v>
      </c>
      <c r="V35" s="14">
        <v>278</v>
      </c>
      <c r="W35" s="14" t="s">
        <v>39</v>
      </c>
      <c r="X35" s="14">
        <v>288</v>
      </c>
      <c r="Y35" s="14" t="s">
        <v>39</v>
      </c>
      <c r="Z35" s="14">
        <v>10</v>
      </c>
      <c r="AA35" s="14">
        <v>8</v>
      </c>
      <c r="AB35" s="15" t="s">
        <v>167</v>
      </c>
    </row>
    <row r="36" spans="1:28" ht="15" thickBot="1" x14ac:dyDescent="0.35">
      <c r="B36" s="7">
        <v>250</v>
      </c>
      <c r="C36" s="5">
        <v>515</v>
      </c>
      <c r="D36" s="5">
        <v>430</v>
      </c>
      <c r="E36" s="5">
        <v>42</v>
      </c>
      <c r="F36" s="5">
        <v>12</v>
      </c>
      <c r="G36" s="5" t="s">
        <v>122</v>
      </c>
      <c r="H36" s="5" t="s">
        <v>168</v>
      </c>
      <c r="I36" s="5" t="s">
        <v>39</v>
      </c>
      <c r="J36" s="5" t="s">
        <v>39</v>
      </c>
      <c r="K36" s="5" t="s">
        <v>39</v>
      </c>
      <c r="L36" s="5" t="s">
        <v>39</v>
      </c>
      <c r="M36" s="5">
        <v>68</v>
      </c>
      <c r="N36" s="5">
        <v>68</v>
      </c>
      <c r="O36" s="5" t="s">
        <v>39</v>
      </c>
      <c r="P36" s="5" t="s">
        <v>39</v>
      </c>
      <c r="Q36" s="5" t="s">
        <v>39</v>
      </c>
      <c r="R36" s="5" t="s">
        <v>39</v>
      </c>
      <c r="S36" s="5" t="s">
        <v>39</v>
      </c>
      <c r="T36" s="5">
        <v>155</v>
      </c>
      <c r="U36" s="5">
        <v>18</v>
      </c>
      <c r="V36" s="5">
        <v>340</v>
      </c>
      <c r="W36" s="5" t="s">
        <v>39</v>
      </c>
      <c r="X36" s="5">
        <v>346</v>
      </c>
      <c r="Y36" s="5" t="s">
        <v>39</v>
      </c>
      <c r="Z36" s="5">
        <v>12</v>
      </c>
      <c r="AA36" s="5">
        <v>8</v>
      </c>
      <c r="AB36" s="8" t="s">
        <v>169</v>
      </c>
    </row>
    <row r="37" spans="1:28" ht="15" thickBot="1" x14ac:dyDescent="0.35">
      <c r="B37" s="68">
        <v>300</v>
      </c>
      <c r="C37" s="69">
        <v>585</v>
      </c>
      <c r="D37" s="69">
        <v>500</v>
      </c>
      <c r="E37" s="69">
        <v>42</v>
      </c>
      <c r="F37" s="69">
        <v>16</v>
      </c>
      <c r="G37" s="69" t="s">
        <v>122</v>
      </c>
      <c r="H37" s="69" t="s">
        <v>61</v>
      </c>
      <c r="I37" s="14" t="s">
        <v>39</v>
      </c>
      <c r="J37" s="14" t="s">
        <v>39</v>
      </c>
      <c r="K37" s="14" t="s">
        <v>39</v>
      </c>
      <c r="L37" s="14" t="s">
        <v>39</v>
      </c>
      <c r="M37" s="69">
        <v>78</v>
      </c>
      <c r="N37" s="69">
        <v>78</v>
      </c>
      <c r="O37" s="14" t="s">
        <v>39</v>
      </c>
      <c r="P37" s="14" t="s">
        <v>39</v>
      </c>
      <c r="Q37" s="14" t="s">
        <v>39</v>
      </c>
      <c r="R37" s="14" t="s">
        <v>39</v>
      </c>
      <c r="S37" s="14" t="s">
        <v>39</v>
      </c>
      <c r="T37" s="69">
        <v>175</v>
      </c>
      <c r="U37" s="69">
        <v>18</v>
      </c>
      <c r="V37" s="69">
        <v>400</v>
      </c>
      <c r="W37" s="14" t="s">
        <v>39</v>
      </c>
      <c r="X37" s="69">
        <v>414</v>
      </c>
      <c r="Y37" s="14" t="s">
        <v>39</v>
      </c>
      <c r="Z37" s="69">
        <v>12</v>
      </c>
      <c r="AA37" s="69">
        <v>10</v>
      </c>
      <c r="AB37" s="70" t="s">
        <v>170</v>
      </c>
    </row>
    <row r="38" spans="1:28" ht="15" thickBot="1" x14ac:dyDescent="0.35">
      <c r="B38" s="5">
        <v>350</v>
      </c>
      <c r="C38" s="5" t="s">
        <v>39</v>
      </c>
      <c r="D38" s="5" t="s">
        <v>39</v>
      </c>
      <c r="E38" s="5" t="s">
        <v>39</v>
      </c>
      <c r="F38" s="5" t="s">
        <v>39</v>
      </c>
      <c r="G38" s="5" t="s">
        <v>39</v>
      </c>
      <c r="H38" s="5" t="s">
        <v>39</v>
      </c>
      <c r="I38" s="5" t="s">
        <v>39</v>
      </c>
      <c r="J38" s="5" t="s">
        <v>39</v>
      </c>
      <c r="K38" s="5" t="s">
        <v>39</v>
      </c>
      <c r="L38" s="5" t="s">
        <v>39</v>
      </c>
      <c r="M38" s="5" t="s">
        <v>39</v>
      </c>
      <c r="N38" s="5" t="s">
        <v>39</v>
      </c>
      <c r="O38" s="5" t="s">
        <v>39</v>
      </c>
      <c r="P38" s="5" t="s">
        <v>39</v>
      </c>
      <c r="Q38" s="5" t="s">
        <v>39</v>
      </c>
      <c r="R38" s="5" t="s">
        <v>39</v>
      </c>
      <c r="S38" s="5" t="s">
        <v>39</v>
      </c>
      <c r="T38" s="5" t="s">
        <v>39</v>
      </c>
      <c r="U38" s="5" t="s">
        <v>39</v>
      </c>
      <c r="V38" s="5" t="s">
        <v>39</v>
      </c>
      <c r="W38" s="5" t="s">
        <v>39</v>
      </c>
      <c r="X38" s="5" t="s">
        <v>39</v>
      </c>
      <c r="Y38" s="5" t="s">
        <v>39</v>
      </c>
      <c r="Z38" s="5" t="s">
        <v>39</v>
      </c>
      <c r="AA38" s="5" t="s">
        <v>39</v>
      </c>
      <c r="AB38" s="5" t="s">
        <v>39</v>
      </c>
    </row>
    <row r="39" spans="1:28" ht="15" thickBot="1" x14ac:dyDescent="0.35">
      <c r="B39" s="23">
        <v>400</v>
      </c>
      <c r="C39" s="72" t="s">
        <v>39</v>
      </c>
      <c r="D39" s="72" t="s">
        <v>39</v>
      </c>
      <c r="E39" s="72" t="s">
        <v>39</v>
      </c>
      <c r="F39" s="72" t="s">
        <v>39</v>
      </c>
      <c r="G39" s="72" t="s">
        <v>39</v>
      </c>
      <c r="H39" s="72" t="s">
        <v>39</v>
      </c>
      <c r="I39" s="72" t="s">
        <v>39</v>
      </c>
      <c r="J39" s="72" t="s">
        <v>39</v>
      </c>
      <c r="K39" s="72" t="s">
        <v>39</v>
      </c>
      <c r="L39" s="72" t="s">
        <v>39</v>
      </c>
      <c r="M39" s="72" t="s">
        <v>39</v>
      </c>
      <c r="N39" s="72" t="s">
        <v>39</v>
      </c>
      <c r="O39" s="72" t="s">
        <v>39</v>
      </c>
      <c r="P39" s="72" t="s">
        <v>39</v>
      </c>
      <c r="Q39" s="72" t="s">
        <v>39</v>
      </c>
      <c r="R39" s="72" t="s">
        <v>39</v>
      </c>
      <c r="S39" s="72" t="s">
        <v>39</v>
      </c>
      <c r="T39" s="72" t="s">
        <v>39</v>
      </c>
      <c r="U39" s="72" t="s">
        <v>39</v>
      </c>
      <c r="V39" s="72" t="s">
        <v>39</v>
      </c>
      <c r="W39" s="72" t="s">
        <v>39</v>
      </c>
      <c r="X39" s="72" t="s">
        <v>39</v>
      </c>
      <c r="Y39" s="72" t="s">
        <v>39</v>
      </c>
      <c r="Z39" s="72" t="s">
        <v>39</v>
      </c>
      <c r="AA39" s="72" t="s">
        <v>39</v>
      </c>
      <c r="AB39" s="72" t="s">
        <v>39</v>
      </c>
    </row>
    <row r="40" spans="1:28" ht="15" thickBot="1" x14ac:dyDescent="0.35">
      <c r="B40" s="5">
        <v>450</v>
      </c>
      <c r="C40" s="5" t="s">
        <v>39</v>
      </c>
      <c r="D40" s="5" t="s">
        <v>39</v>
      </c>
      <c r="E40" s="5" t="s">
        <v>39</v>
      </c>
      <c r="F40" s="5" t="s">
        <v>39</v>
      </c>
      <c r="G40" s="5" t="s">
        <v>39</v>
      </c>
      <c r="H40" s="5" t="s">
        <v>39</v>
      </c>
      <c r="I40" s="5" t="s">
        <v>39</v>
      </c>
      <c r="J40" s="5" t="s">
        <v>39</v>
      </c>
      <c r="K40" s="5" t="s">
        <v>39</v>
      </c>
      <c r="L40" s="5" t="s">
        <v>39</v>
      </c>
      <c r="M40" s="5" t="s">
        <v>39</v>
      </c>
      <c r="N40" s="5" t="s">
        <v>39</v>
      </c>
      <c r="O40" s="5" t="s">
        <v>39</v>
      </c>
      <c r="P40" s="5" t="s">
        <v>39</v>
      </c>
      <c r="Q40" s="5" t="s">
        <v>39</v>
      </c>
      <c r="R40" s="5" t="s">
        <v>39</v>
      </c>
      <c r="S40" s="5" t="s">
        <v>39</v>
      </c>
      <c r="T40" s="5" t="s">
        <v>39</v>
      </c>
      <c r="U40" s="5" t="s">
        <v>39</v>
      </c>
      <c r="V40" s="5" t="s">
        <v>39</v>
      </c>
      <c r="W40" s="5" t="s">
        <v>39</v>
      </c>
      <c r="X40" s="5" t="s">
        <v>39</v>
      </c>
      <c r="Y40" s="5" t="s">
        <v>39</v>
      </c>
      <c r="Z40" s="5" t="s">
        <v>39</v>
      </c>
      <c r="AA40" s="5" t="s">
        <v>39</v>
      </c>
      <c r="AB40" s="5" t="s">
        <v>39</v>
      </c>
    </row>
    <row r="41" spans="1:28" ht="15" thickBot="1" x14ac:dyDescent="0.35">
      <c r="B41" s="23">
        <v>500</v>
      </c>
      <c r="C41" s="72" t="s">
        <v>39</v>
      </c>
      <c r="D41" s="72" t="s">
        <v>39</v>
      </c>
      <c r="E41" s="72" t="s">
        <v>39</v>
      </c>
      <c r="F41" s="72" t="s">
        <v>39</v>
      </c>
      <c r="G41" s="72" t="s">
        <v>39</v>
      </c>
      <c r="H41" s="72" t="s">
        <v>39</v>
      </c>
      <c r="I41" s="72" t="s">
        <v>39</v>
      </c>
      <c r="J41" s="72" t="s">
        <v>39</v>
      </c>
      <c r="K41" s="72" t="s">
        <v>39</v>
      </c>
      <c r="L41" s="72" t="s">
        <v>39</v>
      </c>
      <c r="M41" s="72" t="s">
        <v>39</v>
      </c>
      <c r="N41" s="72" t="s">
        <v>39</v>
      </c>
      <c r="O41" s="72" t="s">
        <v>39</v>
      </c>
      <c r="P41" s="72" t="s">
        <v>39</v>
      </c>
      <c r="Q41" s="72" t="s">
        <v>39</v>
      </c>
      <c r="R41" s="72" t="s">
        <v>39</v>
      </c>
      <c r="S41" s="72" t="s">
        <v>39</v>
      </c>
      <c r="T41" s="72" t="s">
        <v>39</v>
      </c>
      <c r="U41" s="72" t="s">
        <v>39</v>
      </c>
      <c r="V41" s="72" t="s">
        <v>39</v>
      </c>
      <c r="W41" s="72" t="s">
        <v>39</v>
      </c>
      <c r="X41" s="72" t="s">
        <v>39</v>
      </c>
      <c r="Y41" s="72" t="s">
        <v>39</v>
      </c>
      <c r="Z41" s="72" t="s">
        <v>39</v>
      </c>
      <c r="AA41" s="72" t="s">
        <v>39</v>
      </c>
      <c r="AB41" s="72" t="s">
        <v>39</v>
      </c>
    </row>
    <row r="42" spans="1:28" ht="15" thickBot="1" x14ac:dyDescent="0.35">
      <c r="A42" s="81"/>
      <c r="B42" s="5">
        <v>600</v>
      </c>
      <c r="C42" s="5" t="s">
        <v>39</v>
      </c>
      <c r="D42" s="5" t="s">
        <v>39</v>
      </c>
      <c r="E42" s="5" t="s">
        <v>39</v>
      </c>
      <c r="F42" s="5" t="s">
        <v>39</v>
      </c>
      <c r="G42" s="5" t="s">
        <v>39</v>
      </c>
      <c r="H42" s="5" t="s">
        <v>39</v>
      </c>
      <c r="I42" s="5" t="s">
        <v>39</v>
      </c>
      <c r="J42" s="5" t="s">
        <v>39</v>
      </c>
      <c r="K42" s="5" t="s">
        <v>39</v>
      </c>
      <c r="L42" s="5" t="s">
        <v>39</v>
      </c>
      <c r="M42" s="5" t="s">
        <v>39</v>
      </c>
      <c r="N42" s="5" t="s">
        <v>39</v>
      </c>
      <c r="O42" s="5" t="s">
        <v>39</v>
      </c>
      <c r="P42" s="5" t="s">
        <v>39</v>
      </c>
      <c r="Q42" s="5" t="s">
        <v>39</v>
      </c>
      <c r="R42" s="5" t="s">
        <v>39</v>
      </c>
      <c r="S42" s="5" t="s">
        <v>39</v>
      </c>
      <c r="T42" s="5" t="s">
        <v>39</v>
      </c>
      <c r="U42" s="5" t="s">
        <v>39</v>
      </c>
      <c r="V42" s="5" t="s">
        <v>39</v>
      </c>
      <c r="W42" s="5" t="s">
        <v>39</v>
      </c>
      <c r="X42" s="5" t="s">
        <v>39</v>
      </c>
      <c r="Y42" s="5" t="s">
        <v>39</v>
      </c>
      <c r="Z42" s="5" t="s">
        <v>39</v>
      </c>
      <c r="AA42" s="5" t="s">
        <v>39</v>
      </c>
      <c r="AB42" s="5" t="s">
        <v>39</v>
      </c>
    </row>
    <row r="43" spans="1:28" x14ac:dyDescent="0.3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</row>
    <row r="44" spans="1:28" x14ac:dyDescent="0.3">
      <c r="B44" s="80" t="s">
        <v>129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</row>
    <row r="46" spans="1:28" x14ac:dyDescent="0.3">
      <c r="B46" s="66"/>
    </row>
    <row r="47" spans="1:28" x14ac:dyDescent="0.3">
      <c r="B47" s="71"/>
    </row>
  </sheetData>
  <mergeCells count="26">
    <mergeCell ref="V15:X15"/>
    <mergeCell ref="F16:G16"/>
    <mergeCell ref="V16:X16"/>
    <mergeCell ref="C18:AB18"/>
    <mergeCell ref="B13:D13"/>
    <mergeCell ref="E13:G13"/>
    <mergeCell ref="H13:J13"/>
    <mergeCell ref="B15:B22"/>
    <mergeCell ref="C15:G15"/>
    <mergeCell ref="I15:K16"/>
    <mergeCell ref="C19:G22"/>
    <mergeCell ref="J19:J22"/>
    <mergeCell ref="K19:K22"/>
    <mergeCell ref="O19:O22"/>
    <mergeCell ref="R19:R22"/>
    <mergeCell ref="L15:O16"/>
    <mergeCell ref="S15:U16"/>
    <mergeCell ref="B12:D12"/>
    <mergeCell ref="E12:G12"/>
    <mergeCell ref="H12:J12"/>
    <mergeCell ref="K12:M12"/>
    <mergeCell ref="B1:F1"/>
    <mergeCell ref="B11:D11"/>
    <mergeCell ref="E11:G11"/>
    <mergeCell ref="H11:J11"/>
    <mergeCell ref="K11:M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topLeftCell="A13" zoomScale="70" zoomScaleNormal="70" workbookViewId="0">
      <selection activeCell="I23" sqref="I23:I42"/>
    </sheetView>
  </sheetViews>
  <sheetFormatPr defaultRowHeight="14.4" x14ac:dyDescent="0.3"/>
  <cols>
    <col min="26" max="27" width="10" bestFit="1" customWidth="1"/>
  </cols>
  <sheetData>
    <row r="1" spans="2:28" ht="42" customHeight="1" x14ac:dyDescent="0.3">
      <c r="B1" s="97" t="s">
        <v>161</v>
      </c>
      <c r="C1" s="97"/>
      <c r="D1" s="97"/>
      <c r="E1" s="97"/>
      <c r="F1" s="97"/>
    </row>
    <row r="2" spans="2:28" ht="42" customHeight="1" x14ac:dyDescent="0.3"/>
    <row r="3" spans="2:28" ht="42" customHeight="1" x14ac:dyDescent="0.3"/>
    <row r="4" spans="2:28" ht="42" customHeight="1" x14ac:dyDescent="0.3"/>
    <row r="5" spans="2:28" ht="42" customHeight="1" x14ac:dyDescent="0.3"/>
    <row r="6" spans="2:28" ht="42" customHeight="1" x14ac:dyDescent="0.3"/>
    <row r="7" spans="2:28" ht="42" customHeight="1" x14ac:dyDescent="0.3"/>
    <row r="8" spans="2:28" ht="42" customHeight="1" x14ac:dyDescent="0.3"/>
    <row r="9" spans="2:28" ht="42" customHeight="1" x14ac:dyDescent="0.3"/>
    <row r="10" spans="2:28" x14ac:dyDescent="0.3">
      <c r="B10" s="57" t="s">
        <v>74</v>
      </c>
      <c r="C10" s="57"/>
      <c r="D10" s="57"/>
      <c r="E10" s="57"/>
      <c r="F10" s="58"/>
      <c r="G10" s="58"/>
      <c r="H10" s="59"/>
      <c r="I10" s="59"/>
      <c r="J10" s="59"/>
      <c r="K10" s="59"/>
      <c r="L10" s="59"/>
      <c r="M10" s="59"/>
    </row>
    <row r="11" spans="2:28" x14ac:dyDescent="0.3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56"/>
      <c r="O11" s="56"/>
    </row>
    <row r="12" spans="2:28" x14ac:dyDescent="0.3">
      <c r="B12" s="91"/>
      <c r="C12" s="91"/>
      <c r="D12" s="91"/>
      <c r="E12" s="91" t="s">
        <v>83</v>
      </c>
      <c r="F12" s="91"/>
      <c r="G12" s="91"/>
      <c r="H12" s="91" t="s">
        <v>78</v>
      </c>
      <c r="I12" s="91"/>
      <c r="J12" s="91"/>
      <c r="K12" s="91"/>
      <c r="L12" s="91"/>
      <c r="M12" s="91"/>
      <c r="N12" s="56"/>
      <c r="O12" s="56"/>
    </row>
    <row r="13" spans="2:28" x14ac:dyDescent="0.3">
      <c r="B13" s="91"/>
      <c r="C13" s="91"/>
      <c r="D13" s="91"/>
      <c r="E13" s="91"/>
      <c r="F13" s="91"/>
      <c r="G13" s="91"/>
      <c r="H13" s="91"/>
      <c r="I13" s="91"/>
      <c r="J13" s="91"/>
      <c r="K13" s="37"/>
      <c r="L13" s="37"/>
      <c r="M13" s="16"/>
      <c r="N13" s="56"/>
      <c r="O13" s="56"/>
      <c r="Z13" t="s">
        <v>191</v>
      </c>
      <c r="AA13" t="s">
        <v>194</v>
      </c>
    </row>
    <row r="14" spans="2:28" x14ac:dyDescent="0.3">
      <c r="Z14" t="s">
        <v>192</v>
      </c>
      <c r="AA14" t="s">
        <v>193</v>
      </c>
    </row>
    <row r="15" spans="2:28" ht="15" thickBot="1" x14ac:dyDescent="0.35">
      <c r="B15" s="95" t="s">
        <v>0</v>
      </c>
      <c r="C15" s="98" t="s">
        <v>1</v>
      </c>
      <c r="D15" s="99"/>
      <c r="E15" s="99"/>
      <c r="F15" s="99"/>
      <c r="G15" s="96"/>
      <c r="H15" s="26"/>
      <c r="I15" s="100" t="s">
        <v>3</v>
      </c>
      <c r="J15" s="101"/>
      <c r="K15" s="95"/>
      <c r="L15" s="100" t="s">
        <v>4</v>
      </c>
      <c r="M15" s="101"/>
      <c r="N15" s="101"/>
      <c r="O15" s="95"/>
      <c r="P15" s="26"/>
      <c r="Q15" s="26"/>
      <c r="R15" s="26"/>
      <c r="S15" s="100" t="s">
        <v>8</v>
      </c>
      <c r="T15" s="101"/>
      <c r="U15" s="95"/>
      <c r="V15" s="100" t="s">
        <v>9</v>
      </c>
      <c r="W15" s="101"/>
      <c r="X15" s="95"/>
      <c r="Y15" s="47"/>
      <c r="Z15" s="42"/>
      <c r="AA15" s="26"/>
      <c r="AB15" s="47"/>
    </row>
    <row r="16" spans="2:28" ht="15" thickBot="1" x14ac:dyDescent="0.35">
      <c r="B16" s="95"/>
      <c r="C16" s="26"/>
      <c r="D16" s="26"/>
      <c r="E16" s="26"/>
      <c r="F16" s="102" t="s">
        <v>16</v>
      </c>
      <c r="G16" s="103"/>
      <c r="H16" s="26"/>
      <c r="I16" s="98"/>
      <c r="J16" s="99"/>
      <c r="K16" s="96"/>
      <c r="L16" s="98"/>
      <c r="M16" s="99"/>
      <c r="N16" s="99"/>
      <c r="O16" s="96"/>
      <c r="P16" s="25"/>
      <c r="Q16" s="25"/>
      <c r="R16" s="25"/>
      <c r="S16" s="98"/>
      <c r="T16" s="99"/>
      <c r="U16" s="96"/>
      <c r="V16" s="98" t="s">
        <v>10</v>
      </c>
      <c r="W16" s="99"/>
      <c r="X16" s="96"/>
      <c r="Y16" s="47"/>
      <c r="Z16" s="42"/>
      <c r="AA16" s="25"/>
      <c r="AB16" s="47"/>
    </row>
    <row r="17" spans="2:28" ht="15" thickBot="1" x14ac:dyDescent="0.35">
      <c r="B17" s="95"/>
      <c r="C17" s="38" t="s">
        <v>13</v>
      </c>
      <c r="D17" s="38" t="s">
        <v>14</v>
      </c>
      <c r="E17" s="38" t="s">
        <v>15</v>
      </c>
      <c r="F17" s="2" t="s">
        <v>17</v>
      </c>
      <c r="G17" s="2" t="s">
        <v>18</v>
      </c>
      <c r="H17" s="28" t="s">
        <v>2</v>
      </c>
      <c r="I17" s="2" t="s">
        <v>19</v>
      </c>
      <c r="J17" s="2" t="s">
        <v>20</v>
      </c>
      <c r="K17" s="2" t="s">
        <v>21</v>
      </c>
      <c r="L17" s="2" t="s">
        <v>22</v>
      </c>
      <c r="M17" s="2" t="s">
        <v>23</v>
      </c>
      <c r="N17" s="2" t="s">
        <v>24</v>
      </c>
      <c r="O17" s="2" t="s">
        <v>25</v>
      </c>
      <c r="P17" s="39" t="s">
        <v>5</v>
      </c>
      <c r="Q17" s="39" t="s">
        <v>6</v>
      </c>
      <c r="R17" s="39" t="s">
        <v>7</v>
      </c>
      <c r="S17" s="2" t="s">
        <v>26</v>
      </c>
      <c r="T17" s="2" t="s">
        <v>27</v>
      </c>
      <c r="U17" s="2" t="s">
        <v>28</v>
      </c>
      <c r="V17" s="2" t="s">
        <v>29</v>
      </c>
      <c r="W17" s="2" t="s">
        <v>30</v>
      </c>
      <c r="X17" s="2" t="s">
        <v>31</v>
      </c>
      <c r="Y17" s="51" t="s">
        <v>11</v>
      </c>
      <c r="Z17" s="39" t="s">
        <v>190</v>
      </c>
      <c r="AA17" s="51" t="s">
        <v>196</v>
      </c>
      <c r="AB17" s="51" t="s">
        <v>12</v>
      </c>
    </row>
    <row r="18" spans="2:28" ht="15" thickBot="1" x14ac:dyDescent="0.35">
      <c r="B18" s="95"/>
      <c r="C18" s="102" t="s">
        <v>32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</row>
    <row r="19" spans="2:28" x14ac:dyDescent="0.3">
      <c r="B19" s="95"/>
      <c r="C19" s="105" t="s">
        <v>171</v>
      </c>
      <c r="D19" s="106"/>
      <c r="E19" s="106"/>
      <c r="F19" s="106"/>
      <c r="G19" s="107"/>
      <c r="H19" s="38">
        <v>11</v>
      </c>
      <c r="I19" s="38"/>
      <c r="J19" s="92"/>
      <c r="K19" s="92"/>
      <c r="L19" s="38"/>
      <c r="M19" s="38">
        <v>11</v>
      </c>
      <c r="N19" s="38">
        <v>21</v>
      </c>
      <c r="O19" s="92"/>
      <c r="P19" s="38"/>
      <c r="Q19" s="38"/>
      <c r="R19" s="92"/>
      <c r="S19" s="38"/>
      <c r="T19" s="38">
        <v>11</v>
      </c>
      <c r="U19" s="38">
        <v>11</v>
      </c>
      <c r="V19" s="38">
        <v>11</v>
      </c>
      <c r="W19" s="38"/>
      <c r="X19" s="38">
        <v>21</v>
      </c>
      <c r="Y19" s="50"/>
      <c r="Z19" s="38">
        <v>11</v>
      </c>
      <c r="AA19" s="38">
        <v>21</v>
      </c>
      <c r="AB19" s="50"/>
    </row>
    <row r="20" spans="2:28" x14ac:dyDescent="0.3">
      <c r="B20" s="95"/>
      <c r="C20" s="100"/>
      <c r="D20" s="101"/>
      <c r="E20" s="101"/>
      <c r="F20" s="101"/>
      <c r="G20" s="95"/>
      <c r="H20" s="39" t="s">
        <v>34</v>
      </c>
      <c r="I20" s="39"/>
      <c r="J20" s="93"/>
      <c r="K20" s="93"/>
      <c r="L20" s="39"/>
      <c r="M20" s="39"/>
      <c r="N20" s="39"/>
      <c r="O20" s="93"/>
      <c r="P20" s="39"/>
      <c r="Q20" s="39"/>
      <c r="R20" s="93"/>
      <c r="S20" s="39"/>
      <c r="T20" s="39"/>
      <c r="U20" s="39"/>
      <c r="V20" s="39"/>
      <c r="W20" s="39"/>
      <c r="X20" s="39"/>
      <c r="Y20" s="51"/>
      <c r="Z20" s="39"/>
      <c r="AA20" s="39"/>
      <c r="AB20" s="51"/>
    </row>
    <row r="21" spans="2:28" x14ac:dyDescent="0.3">
      <c r="B21" s="95"/>
      <c r="C21" s="100"/>
      <c r="D21" s="101"/>
      <c r="E21" s="101"/>
      <c r="F21" s="101"/>
      <c r="G21" s="95"/>
      <c r="H21" s="39"/>
      <c r="I21" s="39"/>
      <c r="J21" s="93"/>
      <c r="K21" s="93"/>
      <c r="L21" s="39"/>
      <c r="M21" s="39"/>
      <c r="N21" s="39"/>
      <c r="O21" s="93"/>
      <c r="P21" s="39"/>
      <c r="Q21" s="39"/>
      <c r="R21" s="93"/>
      <c r="S21" s="39"/>
      <c r="T21" s="39"/>
      <c r="U21" s="39"/>
      <c r="V21" s="39"/>
      <c r="W21" s="39"/>
      <c r="X21" s="39"/>
      <c r="Y21" s="51"/>
      <c r="Z21" s="39"/>
      <c r="AA21" s="39"/>
      <c r="AB21" s="51"/>
    </row>
    <row r="22" spans="2:28" ht="15" thickBot="1" x14ac:dyDescent="0.35">
      <c r="B22" s="96"/>
      <c r="C22" s="98"/>
      <c r="D22" s="99"/>
      <c r="E22" s="99"/>
      <c r="F22" s="99"/>
      <c r="G22" s="96"/>
      <c r="H22" s="40"/>
      <c r="I22" s="40"/>
      <c r="J22" s="94"/>
      <c r="K22" s="94"/>
      <c r="L22" s="40"/>
      <c r="M22" s="40"/>
      <c r="N22" s="40"/>
      <c r="O22" s="94"/>
      <c r="P22" s="40"/>
      <c r="Q22" s="40"/>
      <c r="R22" s="94"/>
      <c r="S22" s="40"/>
      <c r="T22" s="40"/>
      <c r="U22" s="40"/>
      <c r="V22" s="40"/>
      <c r="W22" s="40"/>
      <c r="X22" s="40"/>
      <c r="Y22" s="52"/>
      <c r="Z22" s="40"/>
      <c r="AA22" s="40"/>
      <c r="AB22" s="52"/>
    </row>
    <row r="23" spans="2:28" ht="15" thickBot="1" x14ac:dyDescent="0.35">
      <c r="B23" s="67">
        <v>10</v>
      </c>
      <c r="C23" s="72">
        <v>125</v>
      </c>
      <c r="D23" s="72">
        <v>85</v>
      </c>
      <c r="E23" s="72">
        <v>18</v>
      </c>
      <c r="F23" s="72">
        <v>4</v>
      </c>
      <c r="G23" s="72" t="s">
        <v>36</v>
      </c>
      <c r="H23" s="72" t="s">
        <v>39</v>
      </c>
      <c r="I23" s="72" t="s">
        <v>39</v>
      </c>
      <c r="J23" s="72" t="s">
        <v>39</v>
      </c>
      <c r="K23" s="72" t="s">
        <v>39</v>
      </c>
      <c r="L23" s="72" t="s">
        <v>39</v>
      </c>
      <c r="M23" s="72" t="s">
        <v>39</v>
      </c>
      <c r="N23" s="72">
        <v>24</v>
      </c>
      <c r="O23" s="72" t="s">
        <v>39</v>
      </c>
      <c r="P23" s="72" t="s">
        <v>39</v>
      </c>
      <c r="Q23" s="72" t="s">
        <v>39</v>
      </c>
      <c r="R23" s="72" t="s">
        <v>39</v>
      </c>
      <c r="S23" s="72" t="s">
        <v>39</v>
      </c>
      <c r="T23" s="72" t="s">
        <v>39</v>
      </c>
      <c r="U23" s="72" t="s">
        <v>39</v>
      </c>
      <c r="V23" s="72" t="s">
        <v>39</v>
      </c>
      <c r="W23" s="72" t="s">
        <v>39</v>
      </c>
      <c r="X23" s="72">
        <v>46</v>
      </c>
      <c r="Y23" s="72" t="s">
        <v>39</v>
      </c>
      <c r="Z23" s="72" t="s">
        <v>39</v>
      </c>
      <c r="AA23" s="72">
        <v>4</v>
      </c>
      <c r="AB23" s="73" t="s">
        <v>39</v>
      </c>
    </row>
    <row r="24" spans="2:28" ht="15" thickBot="1" x14ac:dyDescent="0.35">
      <c r="B24" s="7">
        <v>15</v>
      </c>
      <c r="C24" s="5">
        <v>130</v>
      </c>
      <c r="D24" s="5">
        <v>90</v>
      </c>
      <c r="E24" s="5">
        <v>18</v>
      </c>
      <c r="F24" s="5">
        <v>4</v>
      </c>
      <c r="G24" s="5" t="s">
        <v>36</v>
      </c>
      <c r="H24" s="5" t="s">
        <v>142</v>
      </c>
      <c r="I24" s="5" t="s">
        <v>39</v>
      </c>
      <c r="J24" s="5" t="s">
        <v>39</v>
      </c>
      <c r="K24" s="5" t="s">
        <v>39</v>
      </c>
      <c r="L24" s="5" t="s">
        <v>39</v>
      </c>
      <c r="M24" s="5">
        <v>26</v>
      </c>
      <c r="N24" s="5">
        <v>26</v>
      </c>
      <c r="O24" s="5" t="s">
        <v>39</v>
      </c>
      <c r="P24" s="5" t="s">
        <v>39</v>
      </c>
      <c r="Q24" s="5" t="s">
        <v>39</v>
      </c>
      <c r="R24" s="5" t="s">
        <v>39</v>
      </c>
      <c r="S24" s="5" t="s">
        <v>39</v>
      </c>
      <c r="T24" s="5">
        <v>60</v>
      </c>
      <c r="U24" s="5">
        <v>6</v>
      </c>
      <c r="V24" s="5">
        <v>48</v>
      </c>
      <c r="W24" s="5" t="s">
        <v>39</v>
      </c>
      <c r="X24" s="5">
        <v>52</v>
      </c>
      <c r="Y24" s="5" t="s">
        <v>39</v>
      </c>
      <c r="Z24" s="5">
        <v>4</v>
      </c>
      <c r="AA24" s="5">
        <v>4</v>
      </c>
      <c r="AB24" s="8" t="s">
        <v>148</v>
      </c>
    </row>
    <row r="25" spans="2:28" ht="15" thickBot="1" x14ac:dyDescent="0.35">
      <c r="B25" s="7">
        <v>20</v>
      </c>
      <c r="C25" s="5" t="s">
        <v>39</v>
      </c>
      <c r="D25" s="5" t="s">
        <v>39</v>
      </c>
      <c r="E25" s="5" t="s">
        <v>39</v>
      </c>
      <c r="F25" s="5" t="s">
        <v>39</v>
      </c>
      <c r="G25" s="5" t="s">
        <v>39</v>
      </c>
      <c r="H25" s="5" t="s">
        <v>39</v>
      </c>
      <c r="I25" s="14" t="s">
        <v>39</v>
      </c>
      <c r="J25" s="14" t="s">
        <v>39</v>
      </c>
      <c r="K25" s="14" t="s">
        <v>39</v>
      </c>
      <c r="L25" s="14" t="s">
        <v>39</v>
      </c>
      <c r="M25" s="14" t="s">
        <v>39</v>
      </c>
      <c r="N25" s="14" t="s">
        <v>39</v>
      </c>
      <c r="O25" s="14" t="s">
        <v>39</v>
      </c>
      <c r="P25" s="14" t="s">
        <v>39</v>
      </c>
      <c r="Q25" s="14" t="s">
        <v>39</v>
      </c>
      <c r="R25" s="14" t="s">
        <v>39</v>
      </c>
      <c r="S25" s="14" t="s">
        <v>39</v>
      </c>
      <c r="T25" s="14" t="s">
        <v>39</v>
      </c>
      <c r="U25" s="14" t="s">
        <v>39</v>
      </c>
      <c r="V25" s="14" t="s">
        <v>39</v>
      </c>
      <c r="W25" s="14" t="s">
        <v>39</v>
      </c>
      <c r="X25" s="14" t="s">
        <v>39</v>
      </c>
      <c r="Y25" s="14" t="s">
        <v>39</v>
      </c>
      <c r="Z25" s="14" t="s">
        <v>39</v>
      </c>
      <c r="AA25" s="14" t="s">
        <v>39</v>
      </c>
      <c r="AB25" s="14" t="s">
        <v>39</v>
      </c>
    </row>
    <row r="26" spans="2:28" ht="15" thickBot="1" x14ac:dyDescent="0.35">
      <c r="B26" s="13">
        <v>25</v>
      </c>
      <c r="C26" s="14">
        <v>150</v>
      </c>
      <c r="D26" s="14">
        <v>105</v>
      </c>
      <c r="E26" s="14">
        <v>22</v>
      </c>
      <c r="F26" s="14">
        <v>4</v>
      </c>
      <c r="G26" s="14" t="s">
        <v>51</v>
      </c>
      <c r="H26" s="14" t="s">
        <v>146</v>
      </c>
      <c r="I26" s="5" t="s">
        <v>39</v>
      </c>
      <c r="J26" s="5" t="s">
        <v>39</v>
      </c>
      <c r="K26" s="5" t="s">
        <v>39</v>
      </c>
      <c r="L26" s="5" t="s">
        <v>39</v>
      </c>
      <c r="M26" s="14">
        <v>28</v>
      </c>
      <c r="N26" s="14">
        <v>28</v>
      </c>
      <c r="O26" s="5" t="s">
        <v>39</v>
      </c>
      <c r="P26" s="5" t="s">
        <v>39</v>
      </c>
      <c r="Q26" s="5" t="s">
        <v>39</v>
      </c>
      <c r="R26" s="5" t="s">
        <v>39</v>
      </c>
      <c r="S26" s="5" t="s">
        <v>39</v>
      </c>
      <c r="T26" s="14">
        <v>65</v>
      </c>
      <c r="U26" s="14">
        <v>8</v>
      </c>
      <c r="V26" s="14">
        <v>60</v>
      </c>
      <c r="W26" s="5" t="s">
        <v>39</v>
      </c>
      <c r="X26" s="14">
        <v>63</v>
      </c>
      <c r="Y26" s="5" t="s">
        <v>39</v>
      </c>
      <c r="Z26" s="14">
        <v>4</v>
      </c>
      <c r="AA26" s="14">
        <v>4</v>
      </c>
      <c r="AB26" s="15" t="s">
        <v>48</v>
      </c>
    </row>
    <row r="27" spans="2:28" ht="15" thickBot="1" x14ac:dyDescent="0.35">
      <c r="B27" s="13">
        <v>32</v>
      </c>
      <c r="C27" s="72" t="s">
        <v>39</v>
      </c>
      <c r="D27" s="72" t="s">
        <v>39</v>
      </c>
      <c r="E27" s="72" t="s">
        <v>39</v>
      </c>
      <c r="F27" s="72" t="s">
        <v>39</v>
      </c>
      <c r="G27" s="72" t="s">
        <v>39</v>
      </c>
      <c r="H27" s="72" t="s">
        <v>39</v>
      </c>
      <c r="I27" s="14" t="s">
        <v>39</v>
      </c>
      <c r="J27" s="14" t="s">
        <v>39</v>
      </c>
      <c r="K27" s="14" t="s">
        <v>39</v>
      </c>
      <c r="L27" s="14" t="s">
        <v>39</v>
      </c>
      <c r="M27" s="14" t="s">
        <v>39</v>
      </c>
      <c r="N27" s="14" t="s">
        <v>39</v>
      </c>
      <c r="O27" s="14" t="s">
        <v>39</v>
      </c>
      <c r="P27" s="14" t="s">
        <v>39</v>
      </c>
      <c r="Q27" s="14" t="s">
        <v>39</v>
      </c>
      <c r="R27" s="14" t="s">
        <v>39</v>
      </c>
      <c r="S27" s="14" t="s">
        <v>39</v>
      </c>
      <c r="T27" s="14" t="s">
        <v>39</v>
      </c>
      <c r="U27" s="14" t="s">
        <v>39</v>
      </c>
      <c r="V27" s="14" t="s">
        <v>39</v>
      </c>
      <c r="W27" s="14" t="s">
        <v>39</v>
      </c>
      <c r="X27" s="14" t="s">
        <v>39</v>
      </c>
      <c r="Y27" s="14" t="s">
        <v>39</v>
      </c>
      <c r="Z27" s="14" t="s">
        <v>39</v>
      </c>
      <c r="AA27" s="14" t="s">
        <v>39</v>
      </c>
      <c r="AB27" s="14" t="s">
        <v>39</v>
      </c>
    </row>
    <row r="28" spans="2:28" ht="15" thickBot="1" x14ac:dyDescent="0.35">
      <c r="B28" s="7">
        <v>40</v>
      </c>
      <c r="C28" s="5">
        <v>185</v>
      </c>
      <c r="D28" s="5">
        <v>135</v>
      </c>
      <c r="E28" s="5">
        <v>26</v>
      </c>
      <c r="F28" s="5">
        <v>4</v>
      </c>
      <c r="G28" s="5" t="s">
        <v>58</v>
      </c>
      <c r="H28" s="5" t="s">
        <v>151</v>
      </c>
      <c r="I28" s="5" t="s">
        <v>39</v>
      </c>
      <c r="J28" s="5" t="s">
        <v>39</v>
      </c>
      <c r="K28" s="5" t="s">
        <v>39</v>
      </c>
      <c r="L28" s="5" t="s">
        <v>39</v>
      </c>
      <c r="M28" s="5">
        <v>34</v>
      </c>
      <c r="N28" s="5">
        <v>34</v>
      </c>
      <c r="O28" s="5" t="s">
        <v>39</v>
      </c>
      <c r="P28" s="5" t="s">
        <v>39</v>
      </c>
      <c r="Q28" s="5" t="s">
        <v>39</v>
      </c>
      <c r="R28" s="5" t="s">
        <v>39</v>
      </c>
      <c r="S28" s="5" t="s">
        <v>39</v>
      </c>
      <c r="T28" s="5">
        <v>80</v>
      </c>
      <c r="U28" s="5">
        <v>10</v>
      </c>
      <c r="V28" s="5">
        <v>80</v>
      </c>
      <c r="W28" s="5" t="s">
        <v>39</v>
      </c>
      <c r="X28" s="5">
        <v>90</v>
      </c>
      <c r="Y28" s="5" t="s">
        <v>39</v>
      </c>
      <c r="Z28" s="5">
        <v>6</v>
      </c>
      <c r="AA28" s="5">
        <v>4</v>
      </c>
      <c r="AB28" s="8" t="s">
        <v>164</v>
      </c>
    </row>
    <row r="29" spans="2:28" ht="15" thickBot="1" x14ac:dyDescent="0.35">
      <c r="B29" s="13">
        <v>50</v>
      </c>
      <c r="C29" s="14">
        <v>200</v>
      </c>
      <c r="D29" s="14">
        <v>150</v>
      </c>
      <c r="E29" s="14">
        <v>26</v>
      </c>
      <c r="F29" s="14">
        <v>4</v>
      </c>
      <c r="G29" s="14" t="s">
        <v>58</v>
      </c>
      <c r="H29" s="14" t="s">
        <v>37</v>
      </c>
      <c r="I29" s="14" t="s">
        <v>39</v>
      </c>
      <c r="J29" s="14" t="s">
        <v>39</v>
      </c>
      <c r="K29" s="14" t="s">
        <v>39</v>
      </c>
      <c r="L29" s="14" t="s">
        <v>39</v>
      </c>
      <c r="M29" s="14">
        <v>38</v>
      </c>
      <c r="N29" s="14">
        <v>38</v>
      </c>
      <c r="O29" s="14" t="s">
        <v>39</v>
      </c>
      <c r="P29" s="14" t="s">
        <v>39</v>
      </c>
      <c r="Q29" s="14" t="s">
        <v>39</v>
      </c>
      <c r="R29" s="14" t="s">
        <v>39</v>
      </c>
      <c r="S29" s="14" t="s">
        <v>39</v>
      </c>
      <c r="T29" s="14">
        <v>85</v>
      </c>
      <c r="U29" s="14">
        <v>10</v>
      </c>
      <c r="V29" s="14">
        <v>84</v>
      </c>
      <c r="W29" s="14" t="s">
        <v>39</v>
      </c>
      <c r="X29" s="14">
        <v>102</v>
      </c>
      <c r="Y29" s="14" t="s">
        <v>39</v>
      </c>
      <c r="Z29" s="14">
        <v>6</v>
      </c>
      <c r="AA29" s="14">
        <v>5</v>
      </c>
      <c r="AB29" s="15" t="s">
        <v>60</v>
      </c>
    </row>
    <row r="30" spans="2:28" ht="15" thickBot="1" x14ac:dyDescent="0.35">
      <c r="B30" s="7">
        <v>65</v>
      </c>
      <c r="C30" s="5">
        <v>230</v>
      </c>
      <c r="D30" s="5">
        <v>180</v>
      </c>
      <c r="E30" s="5">
        <v>26</v>
      </c>
      <c r="F30" s="5">
        <v>8</v>
      </c>
      <c r="G30" s="5" t="s">
        <v>58</v>
      </c>
      <c r="H30" s="5" t="s">
        <v>42</v>
      </c>
      <c r="I30" s="5" t="s">
        <v>39</v>
      </c>
      <c r="J30" s="5" t="s">
        <v>39</v>
      </c>
      <c r="K30" s="5" t="s">
        <v>39</v>
      </c>
      <c r="L30" s="5" t="s">
        <v>39</v>
      </c>
      <c r="M30" s="5">
        <v>42</v>
      </c>
      <c r="N30" s="5">
        <v>42</v>
      </c>
      <c r="O30" s="5" t="s">
        <v>39</v>
      </c>
      <c r="P30" s="5" t="s">
        <v>39</v>
      </c>
      <c r="Q30" s="5" t="s">
        <v>39</v>
      </c>
      <c r="R30" s="5" t="s">
        <v>39</v>
      </c>
      <c r="S30" s="5" t="s">
        <v>39</v>
      </c>
      <c r="T30" s="5">
        <v>95</v>
      </c>
      <c r="U30" s="5">
        <v>12</v>
      </c>
      <c r="V30" s="5">
        <v>95</v>
      </c>
      <c r="W30" s="5" t="s">
        <v>39</v>
      </c>
      <c r="X30" s="5">
        <v>125</v>
      </c>
      <c r="Y30" s="5" t="s">
        <v>39</v>
      </c>
      <c r="Z30" s="5">
        <v>6</v>
      </c>
      <c r="AA30" s="5">
        <v>5</v>
      </c>
      <c r="AB30" s="8" t="s">
        <v>165</v>
      </c>
    </row>
    <row r="31" spans="2:28" ht="15" thickBot="1" x14ac:dyDescent="0.35">
      <c r="B31" s="13">
        <v>80</v>
      </c>
      <c r="C31" s="14">
        <v>255</v>
      </c>
      <c r="D31" s="14">
        <v>200</v>
      </c>
      <c r="E31" s="14">
        <v>30</v>
      </c>
      <c r="F31" s="14">
        <v>8</v>
      </c>
      <c r="G31" s="14" t="s">
        <v>66</v>
      </c>
      <c r="H31" s="14" t="s">
        <v>174</v>
      </c>
      <c r="I31" s="14" t="s">
        <v>39</v>
      </c>
      <c r="J31" s="14" t="s">
        <v>39</v>
      </c>
      <c r="K31" s="14" t="s">
        <v>39</v>
      </c>
      <c r="L31" s="14" t="s">
        <v>39</v>
      </c>
      <c r="M31" s="14">
        <v>46</v>
      </c>
      <c r="N31" s="14">
        <v>46</v>
      </c>
      <c r="O31" s="14" t="s">
        <v>39</v>
      </c>
      <c r="P31" s="14" t="s">
        <v>39</v>
      </c>
      <c r="Q31" s="14" t="s">
        <v>39</v>
      </c>
      <c r="R31" s="14" t="s">
        <v>39</v>
      </c>
      <c r="S31" s="14" t="s">
        <v>39</v>
      </c>
      <c r="T31" s="14">
        <v>102</v>
      </c>
      <c r="U31" s="14">
        <v>12</v>
      </c>
      <c r="V31" s="14">
        <v>136</v>
      </c>
      <c r="W31" s="14" t="s">
        <v>39</v>
      </c>
      <c r="X31" s="14">
        <v>142</v>
      </c>
      <c r="Y31" s="14" t="s">
        <v>39</v>
      </c>
      <c r="Z31" s="14">
        <v>8</v>
      </c>
      <c r="AA31" s="14">
        <v>5</v>
      </c>
      <c r="AB31" s="15" t="s">
        <v>175</v>
      </c>
    </row>
    <row r="32" spans="2:28" ht="15" thickBot="1" x14ac:dyDescent="0.35">
      <c r="B32" s="7">
        <v>100</v>
      </c>
      <c r="C32" s="5">
        <v>300</v>
      </c>
      <c r="D32" s="5">
        <v>235</v>
      </c>
      <c r="E32" s="5">
        <v>33</v>
      </c>
      <c r="F32" s="5">
        <v>8</v>
      </c>
      <c r="G32" s="5" t="s">
        <v>68</v>
      </c>
      <c r="H32" s="5" t="s">
        <v>176</v>
      </c>
      <c r="I32" s="5" t="s">
        <v>39</v>
      </c>
      <c r="J32" s="5" t="s">
        <v>39</v>
      </c>
      <c r="K32" s="5" t="s">
        <v>39</v>
      </c>
      <c r="L32" s="5" t="s">
        <v>39</v>
      </c>
      <c r="M32" s="5">
        <v>54</v>
      </c>
      <c r="N32" s="5">
        <v>54</v>
      </c>
      <c r="O32" s="5" t="s">
        <v>39</v>
      </c>
      <c r="P32" s="5" t="s">
        <v>39</v>
      </c>
      <c r="Q32" s="5" t="s">
        <v>39</v>
      </c>
      <c r="R32" s="5" t="s">
        <v>39</v>
      </c>
      <c r="S32" s="5" t="s">
        <v>39</v>
      </c>
      <c r="T32" s="5">
        <v>120</v>
      </c>
      <c r="U32" s="5">
        <v>14</v>
      </c>
      <c r="V32" s="5">
        <v>164</v>
      </c>
      <c r="W32" s="5" t="s">
        <v>39</v>
      </c>
      <c r="X32" s="5">
        <v>168</v>
      </c>
      <c r="Y32" s="5" t="s">
        <v>39</v>
      </c>
      <c r="Z32" s="5">
        <v>8</v>
      </c>
      <c r="AA32" s="5">
        <v>6</v>
      </c>
      <c r="AB32" s="8" t="s">
        <v>136</v>
      </c>
    </row>
    <row r="33" spans="1:28" ht="15" thickBot="1" x14ac:dyDescent="0.35">
      <c r="B33" s="13">
        <v>125</v>
      </c>
      <c r="C33" s="14">
        <v>340</v>
      </c>
      <c r="D33" s="14">
        <v>275</v>
      </c>
      <c r="E33" s="14">
        <v>33</v>
      </c>
      <c r="F33" s="14">
        <v>8</v>
      </c>
      <c r="G33" s="14" t="s">
        <v>68</v>
      </c>
      <c r="H33" s="14" t="s">
        <v>177</v>
      </c>
      <c r="I33" s="14" t="s">
        <v>39</v>
      </c>
      <c r="J33" s="14" t="s">
        <v>39</v>
      </c>
      <c r="K33" s="14" t="s">
        <v>39</v>
      </c>
      <c r="L33" s="14" t="s">
        <v>39</v>
      </c>
      <c r="M33" s="14">
        <v>60</v>
      </c>
      <c r="N33" s="14">
        <v>60</v>
      </c>
      <c r="O33" s="14" t="s">
        <v>39</v>
      </c>
      <c r="P33" s="14" t="s">
        <v>39</v>
      </c>
      <c r="Q33" s="14" t="s">
        <v>39</v>
      </c>
      <c r="R33" s="14" t="s">
        <v>39</v>
      </c>
      <c r="S33" s="14" t="s">
        <v>39</v>
      </c>
      <c r="T33" s="14">
        <v>140</v>
      </c>
      <c r="U33" s="14">
        <v>16</v>
      </c>
      <c r="V33" s="14">
        <v>200</v>
      </c>
      <c r="W33" s="14" t="s">
        <v>39</v>
      </c>
      <c r="X33" s="14">
        <v>207</v>
      </c>
      <c r="Y33" s="14" t="s">
        <v>39</v>
      </c>
      <c r="Z33" s="14">
        <v>8</v>
      </c>
      <c r="AA33" s="14">
        <v>6</v>
      </c>
      <c r="AB33" s="15" t="s">
        <v>167</v>
      </c>
    </row>
    <row r="34" spans="1:28" ht="15" thickBot="1" x14ac:dyDescent="0.35">
      <c r="B34" s="7">
        <v>150</v>
      </c>
      <c r="C34" s="5">
        <v>390</v>
      </c>
      <c r="D34" s="5">
        <v>320</v>
      </c>
      <c r="E34" s="5">
        <v>36</v>
      </c>
      <c r="F34" s="5">
        <v>12</v>
      </c>
      <c r="G34" s="5" t="s">
        <v>70</v>
      </c>
      <c r="H34" s="5" t="s">
        <v>178</v>
      </c>
      <c r="I34" s="5" t="s">
        <v>39</v>
      </c>
      <c r="J34" s="5" t="s">
        <v>39</v>
      </c>
      <c r="K34" s="5" t="s">
        <v>39</v>
      </c>
      <c r="L34" s="5" t="s">
        <v>39</v>
      </c>
      <c r="M34" s="5">
        <v>68</v>
      </c>
      <c r="N34" s="5">
        <v>68</v>
      </c>
      <c r="O34" s="5" t="s">
        <v>39</v>
      </c>
      <c r="P34" s="5" t="s">
        <v>39</v>
      </c>
      <c r="Q34" s="5" t="s">
        <v>39</v>
      </c>
      <c r="R34" s="5" t="s">
        <v>39</v>
      </c>
      <c r="S34" s="5" t="s">
        <v>39</v>
      </c>
      <c r="T34" s="5">
        <v>160</v>
      </c>
      <c r="U34" s="5">
        <v>18</v>
      </c>
      <c r="V34" s="5">
        <v>240</v>
      </c>
      <c r="W34" s="5" t="s">
        <v>39</v>
      </c>
      <c r="X34" s="5">
        <v>246</v>
      </c>
      <c r="Y34" s="5" t="s">
        <v>39</v>
      </c>
      <c r="Z34" s="5">
        <v>10</v>
      </c>
      <c r="AA34" s="5">
        <v>8</v>
      </c>
      <c r="AB34" s="8" t="s">
        <v>137</v>
      </c>
    </row>
    <row r="35" spans="1:28" ht="15" thickBot="1" x14ac:dyDescent="0.35">
      <c r="B35" s="13">
        <v>200</v>
      </c>
      <c r="C35" s="14">
        <v>485</v>
      </c>
      <c r="D35" s="14">
        <v>400</v>
      </c>
      <c r="E35" s="14">
        <v>42</v>
      </c>
      <c r="F35" s="14">
        <v>12</v>
      </c>
      <c r="G35" s="14" t="s">
        <v>122</v>
      </c>
      <c r="H35" s="14" t="s">
        <v>179</v>
      </c>
      <c r="I35" s="14" t="s">
        <v>39</v>
      </c>
      <c r="J35" s="14" t="s">
        <v>39</v>
      </c>
      <c r="K35" s="14" t="s">
        <v>39</v>
      </c>
      <c r="L35" s="14" t="s">
        <v>39</v>
      </c>
      <c r="M35" s="14">
        <v>82</v>
      </c>
      <c r="N35" s="14">
        <v>82</v>
      </c>
      <c r="O35" s="14" t="s">
        <v>39</v>
      </c>
      <c r="P35" s="14" t="s">
        <v>39</v>
      </c>
      <c r="Q35" s="14" t="s">
        <v>39</v>
      </c>
      <c r="R35" s="14" t="s">
        <v>39</v>
      </c>
      <c r="S35" s="14" t="s">
        <v>39</v>
      </c>
      <c r="T35" s="14">
        <v>1900</v>
      </c>
      <c r="U35" s="14">
        <v>25</v>
      </c>
      <c r="V35" s="14">
        <v>305</v>
      </c>
      <c r="W35" s="14" t="s">
        <v>39</v>
      </c>
      <c r="X35" s="14">
        <v>314</v>
      </c>
      <c r="Y35" s="14" t="s">
        <v>39</v>
      </c>
      <c r="Z35" s="14">
        <v>10</v>
      </c>
      <c r="AA35" s="14">
        <v>8</v>
      </c>
      <c r="AB35" s="15" t="s">
        <v>180</v>
      </c>
    </row>
    <row r="36" spans="1:28" ht="15" thickBot="1" x14ac:dyDescent="0.35">
      <c r="B36" s="7">
        <v>250</v>
      </c>
      <c r="C36" s="5">
        <v>585</v>
      </c>
      <c r="D36" s="5">
        <v>490</v>
      </c>
      <c r="E36" s="5">
        <v>48</v>
      </c>
      <c r="F36" s="5">
        <v>16</v>
      </c>
      <c r="G36" s="5" t="s">
        <v>123</v>
      </c>
      <c r="H36" s="5" t="s">
        <v>181</v>
      </c>
      <c r="I36" s="5" t="s">
        <v>39</v>
      </c>
      <c r="J36" s="5" t="s">
        <v>39</v>
      </c>
      <c r="K36" s="5" t="s">
        <v>39</v>
      </c>
      <c r="L36" s="5" t="s">
        <v>39</v>
      </c>
      <c r="M36" s="5">
        <v>100</v>
      </c>
      <c r="N36" s="5">
        <v>100</v>
      </c>
      <c r="O36" s="5" t="s">
        <v>39</v>
      </c>
      <c r="P36" s="5" t="s">
        <v>39</v>
      </c>
      <c r="Q36" s="5" t="s">
        <v>39</v>
      </c>
      <c r="R36" s="5" t="s">
        <v>39</v>
      </c>
      <c r="S36" s="5" t="s">
        <v>39</v>
      </c>
      <c r="T36" s="5">
        <v>215</v>
      </c>
      <c r="U36" s="5">
        <v>30</v>
      </c>
      <c r="V36" s="5">
        <v>385</v>
      </c>
      <c r="W36" s="5" t="s">
        <v>39</v>
      </c>
      <c r="X36" s="5">
        <v>394</v>
      </c>
      <c r="Y36" s="5" t="s">
        <v>39</v>
      </c>
      <c r="Z36" s="5">
        <v>12</v>
      </c>
      <c r="AA36" s="5">
        <v>10</v>
      </c>
      <c r="AB36" s="8" t="s">
        <v>182</v>
      </c>
    </row>
    <row r="37" spans="1:28" ht="15" thickBot="1" x14ac:dyDescent="0.35">
      <c r="B37" s="68">
        <v>300</v>
      </c>
      <c r="C37" s="69">
        <v>690</v>
      </c>
      <c r="D37" s="69">
        <v>590</v>
      </c>
      <c r="E37" s="69">
        <v>52</v>
      </c>
      <c r="F37" s="69">
        <v>16</v>
      </c>
      <c r="G37" s="69" t="s">
        <v>183</v>
      </c>
      <c r="H37" s="69" t="s">
        <v>39</v>
      </c>
      <c r="I37" s="14" t="s">
        <v>39</v>
      </c>
      <c r="J37" s="14" t="s">
        <v>39</v>
      </c>
      <c r="K37" s="14" t="s">
        <v>39</v>
      </c>
      <c r="L37" s="14" t="s">
        <v>39</v>
      </c>
      <c r="M37" s="69" t="s">
        <v>39</v>
      </c>
      <c r="N37" s="69">
        <v>120</v>
      </c>
      <c r="O37" s="14" t="s">
        <v>39</v>
      </c>
      <c r="P37" s="14" t="s">
        <v>39</v>
      </c>
      <c r="Q37" s="14" t="s">
        <v>39</v>
      </c>
      <c r="R37" s="14" t="s">
        <v>39</v>
      </c>
      <c r="S37" s="14" t="s">
        <v>39</v>
      </c>
      <c r="T37" s="69" t="s">
        <v>39</v>
      </c>
      <c r="U37" s="69" t="s">
        <v>39</v>
      </c>
      <c r="V37" s="69" t="s">
        <v>39</v>
      </c>
      <c r="W37" s="14" t="s">
        <v>39</v>
      </c>
      <c r="X37" s="69">
        <v>480</v>
      </c>
      <c r="Y37" s="14" t="s">
        <v>39</v>
      </c>
      <c r="Z37" s="69" t="s">
        <v>39</v>
      </c>
      <c r="AA37" s="69">
        <v>10</v>
      </c>
      <c r="AB37" s="70" t="s">
        <v>39</v>
      </c>
    </row>
    <row r="38" spans="1:28" ht="15" thickBot="1" x14ac:dyDescent="0.35">
      <c r="B38" s="7">
        <v>350</v>
      </c>
      <c r="C38" s="5" t="s">
        <v>39</v>
      </c>
      <c r="D38" s="5" t="s">
        <v>39</v>
      </c>
      <c r="E38" s="5" t="s">
        <v>39</v>
      </c>
      <c r="F38" s="5" t="s">
        <v>39</v>
      </c>
      <c r="G38" s="5" t="s">
        <v>39</v>
      </c>
      <c r="H38" s="5" t="s">
        <v>39</v>
      </c>
      <c r="I38" s="5" t="s">
        <v>39</v>
      </c>
      <c r="J38" s="5" t="s">
        <v>39</v>
      </c>
      <c r="K38" s="5" t="s">
        <v>39</v>
      </c>
      <c r="L38" s="5" t="s">
        <v>39</v>
      </c>
      <c r="M38" s="5" t="s">
        <v>39</v>
      </c>
      <c r="N38" s="5" t="s">
        <v>39</v>
      </c>
      <c r="O38" s="5" t="s">
        <v>39</v>
      </c>
      <c r="P38" s="5" t="s">
        <v>39</v>
      </c>
      <c r="Q38" s="5" t="s">
        <v>39</v>
      </c>
      <c r="R38" s="5" t="s">
        <v>39</v>
      </c>
      <c r="S38" s="5" t="s">
        <v>39</v>
      </c>
      <c r="T38" s="5" t="s">
        <v>39</v>
      </c>
      <c r="U38" s="5" t="s">
        <v>39</v>
      </c>
      <c r="V38" s="5" t="s">
        <v>39</v>
      </c>
      <c r="W38" s="5" t="s">
        <v>39</v>
      </c>
      <c r="X38" s="5" t="s">
        <v>39</v>
      </c>
      <c r="Y38" s="5" t="s">
        <v>39</v>
      </c>
      <c r="Z38" s="5" t="s">
        <v>39</v>
      </c>
      <c r="AA38" s="5" t="s">
        <v>39</v>
      </c>
      <c r="AB38" s="5" t="s">
        <v>39</v>
      </c>
    </row>
    <row r="39" spans="1:28" ht="15" thickBot="1" x14ac:dyDescent="0.35">
      <c r="B39" s="13">
        <v>400</v>
      </c>
      <c r="C39" s="72" t="s">
        <v>39</v>
      </c>
      <c r="D39" s="72" t="s">
        <v>39</v>
      </c>
      <c r="E39" s="72" t="s">
        <v>39</v>
      </c>
      <c r="F39" s="72" t="s">
        <v>39</v>
      </c>
      <c r="G39" s="72" t="s">
        <v>39</v>
      </c>
      <c r="H39" s="72" t="s">
        <v>39</v>
      </c>
      <c r="I39" s="72" t="s">
        <v>39</v>
      </c>
      <c r="J39" s="72" t="s">
        <v>39</v>
      </c>
      <c r="K39" s="72" t="s">
        <v>39</v>
      </c>
      <c r="L39" s="72" t="s">
        <v>39</v>
      </c>
      <c r="M39" s="72" t="s">
        <v>39</v>
      </c>
      <c r="N39" s="72" t="s">
        <v>39</v>
      </c>
      <c r="O39" s="72" t="s">
        <v>39</v>
      </c>
      <c r="P39" s="72" t="s">
        <v>39</v>
      </c>
      <c r="Q39" s="72" t="s">
        <v>39</v>
      </c>
      <c r="R39" s="72" t="s">
        <v>39</v>
      </c>
      <c r="S39" s="72" t="s">
        <v>39</v>
      </c>
      <c r="T39" s="72" t="s">
        <v>39</v>
      </c>
      <c r="U39" s="72" t="s">
        <v>39</v>
      </c>
      <c r="V39" s="72" t="s">
        <v>39</v>
      </c>
      <c r="W39" s="72" t="s">
        <v>39</v>
      </c>
      <c r="X39" s="72" t="s">
        <v>39</v>
      </c>
      <c r="Y39" s="72" t="s">
        <v>39</v>
      </c>
      <c r="Z39" s="72" t="s">
        <v>39</v>
      </c>
      <c r="AA39" s="72" t="s">
        <v>39</v>
      </c>
      <c r="AB39" s="72" t="s">
        <v>39</v>
      </c>
    </row>
    <row r="40" spans="1:28" ht="15" thickBot="1" x14ac:dyDescent="0.35">
      <c r="B40" s="68">
        <v>450</v>
      </c>
      <c r="C40" s="5" t="s">
        <v>39</v>
      </c>
      <c r="D40" s="5" t="s">
        <v>39</v>
      </c>
      <c r="E40" s="5" t="s">
        <v>39</v>
      </c>
      <c r="F40" s="5" t="s">
        <v>39</v>
      </c>
      <c r="G40" s="5" t="s">
        <v>39</v>
      </c>
      <c r="H40" s="5" t="s">
        <v>39</v>
      </c>
      <c r="I40" s="5" t="s">
        <v>39</v>
      </c>
      <c r="J40" s="5" t="s">
        <v>39</v>
      </c>
      <c r="K40" s="5" t="s">
        <v>39</v>
      </c>
      <c r="L40" s="5" t="s">
        <v>39</v>
      </c>
      <c r="M40" s="5" t="s">
        <v>39</v>
      </c>
      <c r="N40" s="5" t="s">
        <v>39</v>
      </c>
      <c r="O40" s="5" t="s">
        <v>39</v>
      </c>
      <c r="P40" s="5" t="s">
        <v>39</v>
      </c>
      <c r="Q40" s="5" t="s">
        <v>39</v>
      </c>
      <c r="R40" s="5" t="s">
        <v>39</v>
      </c>
      <c r="S40" s="5" t="s">
        <v>39</v>
      </c>
      <c r="T40" s="5" t="s">
        <v>39</v>
      </c>
      <c r="U40" s="5" t="s">
        <v>39</v>
      </c>
      <c r="V40" s="5" t="s">
        <v>39</v>
      </c>
      <c r="W40" s="5" t="s">
        <v>39</v>
      </c>
      <c r="X40" s="5" t="s">
        <v>39</v>
      </c>
      <c r="Y40" s="5" t="s">
        <v>39</v>
      </c>
      <c r="Z40" s="5" t="s">
        <v>39</v>
      </c>
      <c r="AA40" s="5" t="s">
        <v>39</v>
      </c>
      <c r="AB40" s="5" t="s">
        <v>39</v>
      </c>
    </row>
    <row r="41" spans="1:28" ht="15" thickBot="1" x14ac:dyDescent="0.35">
      <c r="B41" s="9">
        <v>500</v>
      </c>
      <c r="C41" s="72" t="s">
        <v>39</v>
      </c>
      <c r="D41" s="72" t="s">
        <v>39</v>
      </c>
      <c r="E41" s="72" t="s">
        <v>39</v>
      </c>
      <c r="F41" s="72" t="s">
        <v>39</v>
      </c>
      <c r="G41" s="72" t="s">
        <v>39</v>
      </c>
      <c r="H41" s="72" t="s">
        <v>39</v>
      </c>
      <c r="I41" s="72" t="s">
        <v>39</v>
      </c>
      <c r="J41" s="72" t="s">
        <v>39</v>
      </c>
      <c r="K41" s="72" t="s">
        <v>39</v>
      </c>
      <c r="L41" s="72" t="s">
        <v>39</v>
      </c>
      <c r="M41" s="72" t="s">
        <v>39</v>
      </c>
      <c r="N41" s="72" t="s">
        <v>39</v>
      </c>
      <c r="O41" s="72" t="s">
        <v>39</v>
      </c>
      <c r="P41" s="72" t="s">
        <v>39</v>
      </c>
      <c r="Q41" s="72" t="s">
        <v>39</v>
      </c>
      <c r="R41" s="72" t="s">
        <v>39</v>
      </c>
      <c r="S41" s="72" t="s">
        <v>39</v>
      </c>
      <c r="T41" s="72" t="s">
        <v>39</v>
      </c>
      <c r="U41" s="72" t="s">
        <v>39</v>
      </c>
      <c r="V41" s="72" t="s">
        <v>39</v>
      </c>
      <c r="W41" s="72" t="s">
        <v>39</v>
      </c>
      <c r="X41" s="72" t="s">
        <v>39</v>
      </c>
      <c r="Y41" s="72" t="s">
        <v>39</v>
      </c>
      <c r="Z41" s="72" t="s">
        <v>39</v>
      </c>
      <c r="AA41" s="72" t="s">
        <v>39</v>
      </c>
      <c r="AB41" s="72" t="s">
        <v>39</v>
      </c>
    </row>
    <row r="42" spans="1:28" ht="15" thickBot="1" x14ac:dyDescent="0.35">
      <c r="A42" s="35"/>
      <c r="B42" s="68">
        <v>600</v>
      </c>
      <c r="C42" s="5" t="s">
        <v>39</v>
      </c>
      <c r="D42" s="5" t="s">
        <v>39</v>
      </c>
      <c r="E42" s="5" t="s">
        <v>39</v>
      </c>
      <c r="F42" s="5" t="s">
        <v>39</v>
      </c>
      <c r="G42" s="5" t="s">
        <v>39</v>
      </c>
      <c r="H42" s="5" t="s">
        <v>39</v>
      </c>
      <c r="I42" s="5" t="s">
        <v>39</v>
      </c>
      <c r="J42" s="5" t="s">
        <v>39</v>
      </c>
      <c r="K42" s="5" t="s">
        <v>39</v>
      </c>
      <c r="L42" s="5" t="s">
        <v>39</v>
      </c>
      <c r="M42" s="5" t="s">
        <v>39</v>
      </c>
      <c r="N42" s="5" t="s">
        <v>39</v>
      </c>
      <c r="O42" s="5" t="s">
        <v>39</v>
      </c>
      <c r="P42" s="5" t="s">
        <v>39</v>
      </c>
      <c r="Q42" s="5" t="s">
        <v>39</v>
      </c>
      <c r="R42" s="5" t="s">
        <v>39</v>
      </c>
      <c r="S42" s="5" t="s">
        <v>39</v>
      </c>
      <c r="T42" s="5" t="s">
        <v>39</v>
      </c>
      <c r="U42" s="5" t="s">
        <v>39</v>
      </c>
      <c r="V42" s="5" t="s">
        <v>39</v>
      </c>
      <c r="W42" s="5" t="s">
        <v>39</v>
      </c>
      <c r="X42" s="5" t="s">
        <v>39</v>
      </c>
      <c r="Y42" s="5" t="s">
        <v>39</v>
      </c>
      <c r="Z42" s="5" t="s">
        <v>39</v>
      </c>
      <c r="AA42" s="5" t="s">
        <v>39</v>
      </c>
      <c r="AB42" s="5" t="s">
        <v>39</v>
      </c>
    </row>
    <row r="44" spans="1:28" x14ac:dyDescent="0.3">
      <c r="B44" s="80" t="s">
        <v>129</v>
      </c>
    </row>
  </sheetData>
  <mergeCells count="26">
    <mergeCell ref="V15:X15"/>
    <mergeCell ref="F16:G16"/>
    <mergeCell ref="V16:X16"/>
    <mergeCell ref="C18:AB18"/>
    <mergeCell ref="B13:D13"/>
    <mergeCell ref="E13:G13"/>
    <mergeCell ref="H13:J13"/>
    <mergeCell ref="B15:B22"/>
    <mergeCell ref="C15:G15"/>
    <mergeCell ref="I15:K16"/>
    <mergeCell ref="C19:G22"/>
    <mergeCell ref="J19:J22"/>
    <mergeCell ref="K19:K22"/>
    <mergeCell ref="O19:O22"/>
    <mergeCell ref="R19:R22"/>
    <mergeCell ref="L15:O16"/>
    <mergeCell ref="S15:U16"/>
    <mergeCell ref="B12:D12"/>
    <mergeCell ref="E12:G12"/>
    <mergeCell ref="H12:J12"/>
    <mergeCell ref="K12:M12"/>
    <mergeCell ref="B1:F1"/>
    <mergeCell ref="B11:D11"/>
    <mergeCell ref="E11:G11"/>
    <mergeCell ref="H11:J11"/>
    <mergeCell ref="K11:M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TOTAL</vt:lpstr>
      <vt:lpstr>PN10</vt:lpstr>
      <vt:lpstr>PN16</vt:lpstr>
      <vt:lpstr>PN25</vt:lpstr>
      <vt:lpstr>PN40</vt:lpstr>
      <vt:lpstr>PN63</vt:lpstr>
      <vt:lpstr>PN100</vt:lpstr>
      <vt:lpstr>PN160</vt:lpstr>
      <vt:lpstr>PN250</vt:lpstr>
      <vt:lpstr>PN320</vt:lpstr>
      <vt:lpstr>PN400</vt:lpstr>
      <vt:lpstr>_C1</vt:lpstr>
      <vt:lpstr>_C2</vt:lpstr>
      <vt:lpstr>_C3</vt:lpstr>
      <vt:lpstr>_C4</vt:lpstr>
      <vt:lpstr>_R11</vt:lpstr>
      <vt:lpstr>_R21</vt:lpstr>
      <vt:lpstr>A</vt:lpstr>
      <vt:lpstr>B1_</vt:lpstr>
      <vt:lpstr>B2_</vt:lpstr>
      <vt:lpstr>B3_</vt:lpstr>
      <vt:lpstr>D</vt:lpstr>
      <vt:lpstr>DN</vt:lpstr>
      <vt:lpstr>E</vt:lpstr>
      <vt:lpstr>F</vt:lpstr>
      <vt:lpstr>G_max</vt:lpstr>
      <vt:lpstr>H1_</vt:lpstr>
      <vt:lpstr>H2_</vt:lpstr>
      <vt:lpstr>H3_</vt:lpstr>
      <vt:lpstr>K</vt:lpstr>
      <vt:lpstr>L</vt:lpstr>
      <vt:lpstr>N1_</vt:lpstr>
      <vt:lpstr>N2_</vt:lpstr>
      <vt:lpstr>N3_</vt:lpstr>
      <vt:lpstr>No</vt:lpstr>
      <vt:lpstr>R_</vt:lpstr>
      <vt:lpstr>S</vt:lpstr>
      <vt:lpstr>Size</vt:lpstr>
    </vt:vector>
  </TitlesOfParts>
  <Company>Emmtec Services B.V.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Note:</dc:creator>
  <cp:lastModifiedBy>Note:</cp:lastModifiedBy>
  <dcterms:created xsi:type="dcterms:W3CDTF">2018-10-19T14:30:17Z</dcterms:created>
  <dcterms:modified xsi:type="dcterms:W3CDTF">2018-11-13T10:52:33Z</dcterms:modified>
</cp:coreProperties>
</file>