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m\MIENT\BACK-UP_NAAR_NAS_en_OneDrive\BACK-UP-op-NAS-en-op-OneDrive\HTML-CSS-JavaScript_Calculator-2016-05\C2-Caesar-II_Pipestress\Gegevens_Info\C2-FlensCalc_Maat-G\"/>
    </mc:Choice>
  </mc:AlternateContent>
  <bookViews>
    <workbookView xWindow="13140" yWindow="180" windowWidth="10455" windowHeight="12960" tabRatio="733"/>
  </bookViews>
  <sheets>
    <sheet name="WN Flange &amp; pipe dim." sheetId="18" r:id="rId1"/>
    <sheet name="Flange data" sheetId="17" r:id="rId2"/>
    <sheet name="Pipe data ASA" sheetId="15" r:id="rId3"/>
    <sheet name="Pipe data DIN 2448-2458" sheetId="19" r:id="rId4"/>
  </sheets>
  <externalReferences>
    <externalReference r:id="rId5"/>
  </externalReferences>
  <definedNames>
    <definedName name="_xlnm._FilterDatabase" localSheetId="1" hidden="1">'Flange data'!$A$1:$V$497</definedName>
    <definedName name="_xlnm.Print_Area" localSheetId="0">'WN Flange &amp; pipe dim.'!$A$1:$H$61</definedName>
    <definedName name="Blok1" localSheetId="1">'Flange data'!$C$1:$V$21</definedName>
    <definedName name="Blok1" localSheetId="0">'[1]ANSI Flange data'!$A$1:$Q$27</definedName>
    <definedName name="Blok1">#REF!</definedName>
    <definedName name="Blok2" localSheetId="1">'Flange data'!$C$22:$V$41</definedName>
    <definedName name="Blok2" localSheetId="0">'[1]ANSI Flange data'!$S$1:$AI$27</definedName>
    <definedName name="Blok2">#REF!</definedName>
  </definedNames>
  <calcPr calcId="171027"/>
</workbook>
</file>

<file path=xl/calcChain.xml><?xml version="1.0" encoding="utf-8"?>
<calcChain xmlns="http://schemas.openxmlformats.org/spreadsheetml/2006/main">
  <c r="C36" i="18" l="1"/>
  <c r="S267" i="17"/>
  <c r="S266" i="17"/>
  <c r="S265" i="17"/>
  <c r="S264" i="17"/>
  <c r="S263" i="17"/>
  <c r="S262" i="17"/>
  <c r="S261" i="17"/>
  <c r="S260" i="17"/>
  <c r="S259" i="17"/>
  <c r="S258" i="17"/>
  <c r="S257" i="17"/>
  <c r="S256" i="17"/>
  <c r="S255" i="17"/>
  <c r="S254" i="17"/>
  <c r="S253" i="17"/>
  <c r="S252" i="17"/>
  <c r="S251" i="17"/>
  <c r="S250" i="17"/>
  <c r="S249" i="17"/>
  <c r="S248" i="17"/>
  <c r="S247" i="17"/>
  <c r="S246" i="17"/>
  <c r="S245" i="17"/>
  <c r="S244" i="17"/>
  <c r="S243" i="17"/>
  <c r="S320" i="17"/>
  <c r="S242" i="17"/>
  <c r="S241" i="17"/>
  <c r="S240" i="17"/>
  <c r="S239" i="17"/>
  <c r="S238" i="17"/>
  <c r="S237" i="17"/>
  <c r="S236" i="17"/>
  <c r="S235" i="17"/>
  <c r="S234" i="17"/>
  <c r="S233" i="17"/>
  <c r="S232" i="17"/>
  <c r="S231" i="17"/>
  <c r="S230" i="17"/>
  <c r="S229" i="17"/>
  <c r="S228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03" i="17"/>
  <c r="S204" i="17"/>
  <c r="S205" i="17"/>
  <c r="S206" i="17"/>
  <c r="S207" i="17"/>
  <c r="S208" i="17"/>
  <c r="S209" i="17"/>
  <c r="S210" i="17"/>
  <c r="S211" i="17"/>
  <c r="S212" i="17"/>
  <c r="S202" i="17"/>
  <c r="S201" i="17"/>
  <c r="S200" i="17"/>
  <c r="S199" i="17"/>
  <c r="S198" i="17"/>
  <c r="S188" i="17"/>
  <c r="S182" i="17"/>
  <c r="S181" i="17"/>
  <c r="S183" i="17"/>
  <c r="S184" i="17"/>
  <c r="S185" i="17"/>
  <c r="S186" i="17"/>
  <c r="S187" i="17"/>
  <c r="S189" i="17"/>
  <c r="S190" i="17"/>
  <c r="S191" i="17"/>
  <c r="S192" i="17"/>
  <c r="S193" i="17"/>
  <c r="S194" i="17"/>
  <c r="S195" i="17"/>
  <c r="S196" i="17"/>
  <c r="S197" i="17"/>
  <c r="S484" i="17"/>
  <c r="S458" i="17"/>
  <c r="S443" i="17"/>
  <c r="S427" i="17"/>
  <c r="S410" i="17"/>
  <c r="S390" i="17"/>
  <c r="S370" i="17"/>
  <c r="S497" i="17"/>
  <c r="S496" i="17"/>
  <c r="S495" i="17"/>
  <c r="S494" i="17"/>
  <c r="S493" i="17"/>
  <c r="S492" i="17"/>
  <c r="S491" i="17"/>
  <c r="S490" i="17"/>
  <c r="S489" i="17"/>
  <c r="S488" i="17"/>
  <c r="S487" i="17"/>
  <c r="S486" i="17"/>
  <c r="S485" i="17"/>
  <c r="S483" i="17"/>
  <c r="S482" i="17"/>
  <c r="S481" i="17"/>
  <c r="S480" i="17"/>
  <c r="S479" i="17"/>
  <c r="S478" i="17"/>
  <c r="S477" i="17"/>
  <c r="S476" i="17"/>
  <c r="S475" i="17"/>
  <c r="S474" i="17"/>
  <c r="S473" i="17"/>
  <c r="S472" i="17"/>
  <c r="S471" i="17"/>
  <c r="S470" i="17"/>
  <c r="S469" i="17"/>
  <c r="S468" i="17"/>
  <c r="S467" i="17"/>
  <c r="S466" i="17"/>
  <c r="S465" i="17"/>
  <c r="S464" i="17"/>
  <c r="S463" i="17"/>
  <c r="S462" i="17"/>
  <c r="S461" i="17"/>
  <c r="S460" i="17"/>
  <c r="S459" i="17"/>
  <c r="S457" i="17"/>
  <c r="S456" i="17"/>
  <c r="S455" i="17"/>
  <c r="S454" i="17"/>
  <c r="S453" i="17"/>
  <c r="S452" i="17"/>
  <c r="S451" i="17"/>
  <c r="S450" i="17"/>
  <c r="S449" i="17"/>
  <c r="S448" i="17"/>
  <c r="S447" i="17"/>
  <c r="S446" i="17"/>
  <c r="S445" i="17"/>
  <c r="S444" i="17"/>
  <c r="S442" i="17"/>
  <c r="S441" i="17"/>
  <c r="S440" i="17"/>
  <c r="S439" i="17"/>
  <c r="S438" i="17"/>
  <c r="S437" i="17"/>
  <c r="S436" i="17"/>
  <c r="S435" i="17"/>
  <c r="S434" i="17"/>
  <c r="S433" i="17"/>
  <c r="S432" i="17"/>
  <c r="S431" i="17"/>
  <c r="S430" i="17"/>
  <c r="S429" i="17"/>
  <c r="S428" i="17"/>
  <c r="S426" i="17"/>
  <c r="S425" i="17"/>
  <c r="S424" i="17"/>
  <c r="S423" i="17"/>
  <c r="S422" i="17"/>
  <c r="S421" i="17"/>
  <c r="S420" i="17"/>
  <c r="S419" i="17"/>
  <c r="S418" i="17"/>
  <c r="S417" i="17"/>
  <c r="S416" i="17"/>
  <c r="S415" i="17"/>
  <c r="S414" i="17"/>
  <c r="S413" i="17"/>
  <c r="S412" i="17"/>
  <c r="S411" i="17"/>
  <c r="S409" i="17"/>
  <c r="S408" i="17"/>
  <c r="S407" i="17"/>
  <c r="S406" i="17"/>
  <c r="S405" i="17"/>
  <c r="S404" i="17"/>
  <c r="S403" i="17"/>
  <c r="S402" i="17"/>
  <c r="S401" i="17"/>
  <c r="S400" i="17"/>
  <c r="S399" i="17"/>
  <c r="S398" i="17"/>
  <c r="S397" i="17"/>
  <c r="S396" i="17"/>
  <c r="S395" i="17"/>
  <c r="S394" i="17"/>
  <c r="S393" i="17"/>
  <c r="S392" i="17"/>
  <c r="S391" i="17"/>
  <c r="S389" i="17"/>
  <c r="S388" i="17"/>
  <c r="S387" i="17"/>
  <c r="S386" i="17"/>
  <c r="S385" i="17"/>
  <c r="S384" i="17"/>
  <c r="S383" i="17"/>
  <c r="S382" i="17"/>
  <c r="S381" i="17"/>
  <c r="S380" i="17"/>
  <c r="S379" i="17"/>
  <c r="S378" i="17"/>
  <c r="S377" i="17"/>
  <c r="S376" i="17"/>
  <c r="S375" i="17"/>
  <c r="S374" i="17"/>
  <c r="S373" i="17"/>
  <c r="S372" i="17"/>
  <c r="S371" i="17"/>
  <c r="S369" i="17"/>
  <c r="S368" i="17"/>
  <c r="S367" i="17"/>
  <c r="S366" i="17"/>
  <c r="S365" i="17"/>
  <c r="S364" i="17"/>
  <c r="S363" i="17"/>
  <c r="S362" i="17"/>
  <c r="S361" i="17"/>
  <c r="S360" i="17"/>
  <c r="S359" i="17"/>
  <c r="S358" i="17"/>
  <c r="S357" i="17"/>
  <c r="S356" i="17"/>
  <c r="S355" i="17"/>
  <c r="S354" i="17"/>
  <c r="S353" i="17"/>
  <c r="S352" i="17"/>
  <c r="S351" i="17"/>
  <c r="S350" i="17"/>
  <c r="S349" i="17"/>
  <c r="S348" i="17"/>
  <c r="S347" i="17"/>
  <c r="S346" i="17"/>
  <c r="S345" i="17"/>
  <c r="S344" i="17"/>
  <c r="S343" i="17"/>
  <c r="S342" i="17"/>
  <c r="S341" i="17"/>
  <c r="S340" i="17"/>
  <c r="S339" i="17"/>
  <c r="S338" i="17"/>
  <c r="S337" i="17"/>
  <c r="S336" i="17"/>
  <c r="S335" i="17"/>
  <c r="S334" i="17"/>
  <c r="S333" i="17"/>
  <c r="S332" i="17"/>
  <c r="S331" i="17"/>
  <c r="S330" i="17"/>
  <c r="S329" i="17"/>
  <c r="S328" i="17"/>
  <c r="S327" i="17"/>
  <c r="S326" i="17"/>
  <c r="S325" i="17"/>
  <c r="S324" i="17"/>
  <c r="S323" i="17"/>
  <c r="S322" i="17"/>
  <c r="S321" i="17"/>
  <c r="S177" i="17"/>
  <c r="S176" i="17"/>
  <c r="S175" i="17"/>
  <c r="S174" i="17"/>
  <c r="S173" i="17"/>
  <c r="S172" i="17"/>
  <c r="S171" i="17"/>
  <c r="S170" i="17"/>
  <c r="S169" i="17"/>
  <c r="S168" i="17"/>
  <c r="S167" i="17"/>
  <c r="S166" i="17"/>
  <c r="S149" i="17"/>
  <c r="S150" i="17"/>
  <c r="S151" i="17"/>
  <c r="S152" i="17"/>
  <c r="S153" i="17"/>
  <c r="S154" i="17"/>
  <c r="S155" i="17"/>
  <c r="S156" i="17"/>
  <c r="S157" i="17"/>
  <c r="S158" i="17"/>
  <c r="S159" i="17"/>
  <c r="S148" i="17"/>
  <c r="S127" i="17"/>
  <c r="S133" i="17"/>
  <c r="S132" i="17"/>
  <c r="S131" i="17"/>
  <c r="S130" i="17"/>
  <c r="S129" i="17"/>
  <c r="S128" i="17"/>
  <c r="S126" i="17"/>
  <c r="S125" i="17"/>
  <c r="S124" i="17"/>
  <c r="S123" i="17"/>
  <c r="S122" i="17"/>
  <c r="S121" i="17"/>
  <c r="S120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18" i="17"/>
  <c r="S119" i="17"/>
  <c r="S101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8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62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43" i="17"/>
  <c r="S4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22" i="17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3" i="17"/>
  <c r="S2" i="17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29" i="18"/>
  <c r="C31" i="18" s="1"/>
  <c r="C22" i="18"/>
  <c r="C23" i="18" s="1"/>
  <c r="C24" i="18"/>
  <c r="C30" i="18" l="1"/>
</calcChain>
</file>

<file path=xl/sharedStrings.xml><?xml version="1.0" encoding="utf-8"?>
<sst xmlns="http://schemas.openxmlformats.org/spreadsheetml/2006/main" count="6361" uniqueCount="803">
  <si>
    <t>DN</t>
  </si>
  <si>
    <t>H</t>
  </si>
  <si>
    <t>d1</t>
  </si>
  <si>
    <t>d2</t>
  </si>
  <si>
    <t>d3</t>
  </si>
  <si>
    <t>k</t>
  </si>
  <si>
    <t>b</t>
  </si>
  <si>
    <t>s</t>
  </si>
  <si>
    <t>f</t>
  </si>
  <si>
    <t>n</t>
  </si>
  <si>
    <t>1/2"</t>
  </si>
  <si>
    <t>3/4"</t>
  </si>
  <si>
    <t>1"</t>
  </si>
  <si>
    <t>2"</t>
  </si>
  <si>
    <t>3"</t>
  </si>
  <si>
    <t>4"</t>
  </si>
  <si>
    <t>5"</t>
  </si>
  <si>
    <t>6"</t>
  </si>
  <si>
    <t>8"</t>
  </si>
  <si>
    <t>10"</t>
  </si>
  <si>
    <t>12"</t>
  </si>
  <si>
    <t>14"</t>
  </si>
  <si>
    <t>16"</t>
  </si>
  <si>
    <t>18"</t>
  </si>
  <si>
    <t>20"</t>
  </si>
  <si>
    <t>24"</t>
  </si>
  <si>
    <t>D</t>
  </si>
  <si>
    <t>kg</t>
  </si>
  <si>
    <t>M12</t>
  </si>
  <si>
    <t>M16</t>
  </si>
  <si>
    <t>M20</t>
  </si>
  <si>
    <t>M24</t>
  </si>
  <si>
    <t>M30</t>
  </si>
  <si>
    <t>1/4"</t>
  </si>
  <si>
    <t>r</t>
  </si>
  <si>
    <t>XXS</t>
  </si>
  <si>
    <t>do</t>
  </si>
  <si>
    <t>di</t>
  </si>
  <si>
    <t>W</t>
  </si>
  <si>
    <t>mm</t>
  </si>
  <si>
    <t>5S</t>
  </si>
  <si>
    <t>5</t>
  </si>
  <si>
    <t>10S</t>
  </si>
  <si>
    <t>10</t>
  </si>
  <si>
    <t>20</t>
  </si>
  <si>
    <t>30</t>
  </si>
  <si>
    <t>40S (std.)</t>
  </si>
  <si>
    <t>40 (std.)</t>
  </si>
  <si>
    <t>60</t>
  </si>
  <si>
    <t>80S (XS)</t>
  </si>
  <si>
    <t>80</t>
  </si>
  <si>
    <t>100</t>
  </si>
  <si>
    <t>120</t>
  </si>
  <si>
    <t>140</t>
  </si>
  <si>
    <t>160</t>
  </si>
  <si>
    <t>1¼"</t>
  </si>
  <si>
    <t>1½"</t>
  </si>
  <si>
    <t>2½"</t>
  </si>
  <si>
    <t>3½"</t>
  </si>
  <si>
    <t>22"</t>
  </si>
  <si>
    <t>Flange diam.</t>
  </si>
  <si>
    <t>Flange length</t>
  </si>
  <si>
    <t>Pipe ø outside</t>
  </si>
  <si>
    <t>Pipe ø inside</t>
  </si>
  <si>
    <t>Pipe wallthkn.</t>
  </si>
  <si>
    <t>Pitch circle</t>
  </si>
  <si>
    <t>Number of bolts</t>
  </si>
  <si>
    <t>Round off</t>
  </si>
  <si>
    <t>pce</t>
  </si>
  <si>
    <t>1/8"</t>
  </si>
  <si>
    <t>3/8"</t>
  </si>
  <si>
    <t>OD</t>
  </si>
  <si>
    <t>-</t>
  </si>
  <si>
    <t>NPS</t>
  </si>
  <si>
    <t>Weight</t>
  </si>
  <si>
    <t>g</t>
  </si>
  <si>
    <t>M27</t>
  </si>
  <si>
    <t>M33</t>
  </si>
  <si>
    <t>L</t>
  </si>
  <si>
    <t>bt</t>
  </si>
  <si>
    <t>m</t>
  </si>
  <si>
    <t>M39</t>
  </si>
  <si>
    <t>M36</t>
  </si>
  <si>
    <t>M42</t>
  </si>
  <si>
    <t>M48</t>
  </si>
  <si>
    <t>M45</t>
  </si>
  <si>
    <t>M52</t>
  </si>
  <si>
    <t>M56</t>
  </si>
  <si>
    <t>M60</t>
  </si>
  <si>
    <t>M68</t>
  </si>
  <si>
    <t>M76</t>
  </si>
  <si>
    <t>M80</t>
  </si>
  <si>
    <t>M64</t>
  </si>
  <si>
    <t>M10</t>
  </si>
  <si>
    <t>PIPE   DATA acc ANSI B 16.5</t>
  </si>
  <si>
    <t>Bolt</t>
  </si>
  <si>
    <t>Nut height</t>
  </si>
  <si>
    <t>Required stud length</t>
  </si>
  <si>
    <t>Diameter hub</t>
  </si>
  <si>
    <t>Diam. Boltholes</t>
  </si>
  <si>
    <t>Thickness of gasket</t>
  </si>
  <si>
    <t>Diam. Raced Face</t>
  </si>
  <si>
    <t>WNRF 150# Ansi B16.5   Size 1/2"</t>
  </si>
  <si>
    <t>WNRF 150# Ansi B16.5   Size 3/4"</t>
  </si>
  <si>
    <t>WNRF 150# Ansi B16.5   Size 1"</t>
  </si>
  <si>
    <t>WNRF 150# Ansi B16.5   Size 1¼"</t>
  </si>
  <si>
    <t>WNRF 150# Ansi B16.5   Size 1½"</t>
  </si>
  <si>
    <t>WNRF 150# Ansi B16.5   Size 2"</t>
  </si>
  <si>
    <t>WNRF 150# Ansi B16.5   Size 2½"</t>
  </si>
  <si>
    <t>WNRF 150# Ansi B16.5   Size 3"</t>
  </si>
  <si>
    <t>WNRF 150# Ansi B16.5   Size 3½"</t>
  </si>
  <si>
    <t>WNRF 150# Ansi B16.5   Size 4"</t>
  </si>
  <si>
    <t>WNRF 150# Ansi B16.5   Size 5"</t>
  </si>
  <si>
    <t>WNRF 150# Ansi B16.5   Size 6"</t>
  </si>
  <si>
    <t>WNRF 150# Ansi B16.5   Size 8"</t>
  </si>
  <si>
    <t>WNRF 150# Ansi B16.5   Size 10"</t>
  </si>
  <si>
    <t>WNRF 150# Ansi B16.5   Size 12"</t>
  </si>
  <si>
    <t>WNRF 150# Ansi B16.5   Size 14"</t>
  </si>
  <si>
    <t>WNRF 150# Ansi B16.5   Size 16"</t>
  </si>
  <si>
    <t>WNRF 150# Ansi B16.5   Size 18"</t>
  </si>
  <si>
    <t>WNRF 150# Ansi B16.5   Size 20"</t>
  </si>
  <si>
    <t>WNRF 150# Ansi B16.5   Size 24"</t>
  </si>
  <si>
    <t>WNRF 300# Ansi B16.5   Size 1/2"</t>
  </si>
  <si>
    <t>WNRF 300# Ansi B16.5   Size 3/4"</t>
  </si>
  <si>
    <t>WNRF 300# Ansi B16.5   Size 1"</t>
  </si>
  <si>
    <t>WNRF 300# Ansi B16.5   Size 1¼"</t>
  </si>
  <si>
    <t>WNRF 300# Ansi B16.5   Size 1½"</t>
  </si>
  <si>
    <t>WNRF 300# Ansi B16.5   Size 2"</t>
  </si>
  <si>
    <t>WNRF 300# Ansi B16.5   Size 2½"</t>
  </si>
  <si>
    <t>WNRF 300# Ansi B16.5   Size 3"</t>
  </si>
  <si>
    <t>WNRF 300# Ansi B16.5   Size 3½"</t>
  </si>
  <si>
    <t>WNRF 300# Ansi B16.5   Size 4"</t>
  </si>
  <si>
    <t>WNRF 300# Ansi B16.5   Size 5"</t>
  </si>
  <si>
    <t>WNRF 300# Ansi B16.5   Size 6"</t>
  </si>
  <si>
    <t>WNRF 300# Ansi B16.5   Size 8"</t>
  </si>
  <si>
    <t>WNRF 300# Ansi B16.5   Size 10"</t>
  </si>
  <si>
    <t>WNRF 300# Ansi B16.5   Size 12"</t>
  </si>
  <si>
    <t>WNRF 300# Ansi B16.5   Size 14"</t>
  </si>
  <si>
    <t>WNRF 300# Ansi B16.5   Size 16"</t>
  </si>
  <si>
    <t>WNRF 300# Ansi B16.5   Size 18"</t>
  </si>
  <si>
    <t>WNRF 300# Ansi B16.5   Size 20"</t>
  </si>
  <si>
    <t>WNRF 300# Ansi B16.5   Size 24"</t>
  </si>
  <si>
    <t>WNRF 400# Ansi B16.5   Size 1/2"</t>
  </si>
  <si>
    <t>WNRF 400# Ansi B16.5   Size 3/4"</t>
  </si>
  <si>
    <t>WNRF 400# Ansi B16.5   Size 1"</t>
  </si>
  <si>
    <t>WNRF 400# Ansi B16.5   Size 1¼"</t>
  </si>
  <si>
    <t>WNRF 400# Ansi B16.5   Size 1½"</t>
  </si>
  <si>
    <t>WNRF 400# Ansi B16.5   Size 2"</t>
  </si>
  <si>
    <t>WNRF 400# Ansi B16.5   Size 2½"</t>
  </si>
  <si>
    <t>WNRF 400# Ansi B16.5   Size 3"</t>
  </si>
  <si>
    <t>WNRF 400# Ansi B16.5   Size 3½"</t>
  </si>
  <si>
    <t>WNRF 400# Ansi B16.5   Size 4"</t>
  </si>
  <si>
    <t>WNRF 400# Ansi B16.5   Size 5"</t>
  </si>
  <si>
    <t>WNRF 400# Ansi B16.5   Size 6"</t>
  </si>
  <si>
    <t>WNRF 400# Ansi B16.5   Size 8"</t>
  </si>
  <si>
    <t>WNRF 400# Ansi B16.5   Size 10"</t>
  </si>
  <si>
    <t>WNRF 400# Ansi B16.5   Size 12"</t>
  </si>
  <si>
    <t>WNRF 400# Ansi B16.5   Size 14"</t>
  </si>
  <si>
    <t>WNRF 400# Ansi B16.5   Size 16"</t>
  </si>
  <si>
    <t>WNRF 400# Ansi B16.5   Size 18"</t>
  </si>
  <si>
    <t>WNRF 400# Ansi B16.5   Size 20"</t>
  </si>
  <si>
    <t>WNRF 400# Ansi B16.5   Size 24"</t>
  </si>
  <si>
    <t>WNRF 600# Ansi B16.5   Size 24"</t>
  </si>
  <si>
    <t>WNRF 600# Ansi B16.5   Size 1/2"</t>
  </si>
  <si>
    <t>WNRF 600# Ansi B16.5   Size 3/4"</t>
  </si>
  <si>
    <t>WNRF 600# Ansi B16.5   Size 1"</t>
  </si>
  <si>
    <t>WNRF 600# Ansi B16.5   Size 1¼"</t>
  </si>
  <si>
    <t>WNRF 600# Ansi B16.5   Size 1½"</t>
  </si>
  <si>
    <t>WNRF 600# Ansi B16.5   Size 2"</t>
  </si>
  <si>
    <t>WNRF 600# Ansi B16.5   Size 2½"</t>
  </si>
  <si>
    <t>WNRF 600# Ansi B16.5   Size 3"</t>
  </si>
  <si>
    <t>WNRF 600# Ansi B16.5   Size 3½"</t>
  </si>
  <si>
    <t>WNRF 600# Ansi B16.5   Size 4"</t>
  </si>
  <si>
    <t>WNRF 600# Ansi B16.5   Size 5"</t>
  </si>
  <si>
    <t>WNRF 600# Ansi B16.5   Size 6"</t>
  </si>
  <si>
    <t>WNRF 600# Ansi B16.5   Size 8"</t>
  </si>
  <si>
    <t>WNRF 600# Ansi B16.5   Size 10"</t>
  </si>
  <si>
    <t>WNRF 600# Ansi B16.5   Size 12"</t>
  </si>
  <si>
    <t>WNRF 600# Ansi B16.5   Size 14"</t>
  </si>
  <si>
    <t>WNRF 600# Ansi B16.5   Size 16"</t>
  </si>
  <si>
    <t>WNRF 600# Ansi B16.5   Size 18"</t>
  </si>
  <si>
    <t>WNRF 600# Ansi B16.5   Size 20"</t>
  </si>
  <si>
    <t>WNRF 900# Ansi B16.5   Size 1/2"</t>
  </si>
  <si>
    <t>WNRF 900# Ansi B16.5   Size 3/4"</t>
  </si>
  <si>
    <t>WNRF 900# Ansi B16.5   Size 1"</t>
  </si>
  <si>
    <t>WNRF 900# Ansi B16.5   Size 1¼"</t>
  </si>
  <si>
    <t>WNRF 900# Ansi B16.5   Size 1½"</t>
  </si>
  <si>
    <t>WNRF 900# Ansi B16.5   Size 2"</t>
  </si>
  <si>
    <t>WNRF 900# Ansi B16.5   Size 2½"</t>
  </si>
  <si>
    <t>WNRF 900# Ansi B16.5   Size 3"</t>
  </si>
  <si>
    <t>WNRF 900# Ansi B16.5   Size 4"</t>
  </si>
  <si>
    <t>WNRF 900# Ansi B16.5   Size 5"</t>
  </si>
  <si>
    <t>WNRF 900# Ansi B16.5   Size 6"</t>
  </si>
  <si>
    <t>WNRF 900# Ansi B16.5   Size 8"</t>
  </si>
  <si>
    <t>WNRF 900# Ansi B16.5   Size 10"</t>
  </si>
  <si>
    <t>WNRF 900# Ansi B16.5   Size 12"</t>
  </si>
  <si>
    <t>WNRF 900# Ansi B16.5   Size 14"</t>
  </si>
  <si>
    <t>WNRF 900# Ansi B16.5   Size 16"</t>
  </si>
  <si>
    <t>WNRF 900# Ansi B16.5   Size 18"</t>
  </si>
  <si>
    <t>WNRF 900# Ansi B16.5   Size 20"</t>
  </si>
  <si>
    <t>WNRF 900# Ansi B16.5   Size 24"</t>
  </si>
  <si>
    <t>WNRF 1500# Ansi B16.5   Size 1/2"</t>
  </si>
  <si>
    <t>WNRF 1500# Ansi B16.5   Size 3/4"</t>
  </si>
  <si>
    <t>WNRF 1500# Ansi B16.5   Size 1"</t>
  </si>
  <si>
    <t>WNRF 1500# Ansi B16.5   Size 1¼"</t>
  </si>
  <si>
    <t>WNRF 1500# Ansi B16.5   Size 1½"</t>
  </si>
  <si>
    <t>WNRF 1500# Ansi B16.5   Size 2"</t>
  </si>
  <si>
    <t>WNRF 1500# Ansi B16.5   Size 2½"</t>
  </si>
  <si>
    <t>WNRF 1500# Ansi B16.5   Size 3"</t>
  </si>
  <si>
    <t>WNRF 1500# Ansi B16.5   Size 4"</t>
  </si>
  <si>
    <t>WNRF 1500# Ansi B16.5   Size 5"</t>
  </si>
  <si>
    <t>WNRF 1500# Ansi B16.5   Size 6"</t>
  </si>
  <si>
    <t>WNRF 1500# Ansi B16.5   Size 8"</t>
  </si>
  <si>
    <t>WNRF 1500# Ansi B16.5   Size 10"</t>
  </si>
  <si>
    <t>WNRF 1500# Ansi B16.5   Size 12"</t>
  </si>
  <si>
    <t>WNRF 1500# Ansi B16.5   Size 14"</t>
  </si>
  <si>
    <t>WNRF 1500# Ansi B16.5   Size 16"</t>
  </si>
  <si>
    <t>WNRF 1500# Ansi B16.5   Size 18"</t>
  </si>
  <si>
    <t>WNRF 1500# Ansi B16.5   Size 20"</t>
  </si>
  <si>
    <t>WNRF 1500# Ansi B16.5   Size 24"</t>
  </si>
  <si>
    <t>WNRF 2500# Ansi B16.5   Size 1/2"</t>
  </si>
  <si>
    <t>WNRF 2500# Ansi B16.5   Size 3/4"</t>
  </si>
  <si>
    <t>WNRF 2500# Ansi B16.5   Size 1"</t>
  </si>
  <si>
    <t>WNRF 2500# Ansi B16.5   Size 1¼"</t>
  </si>
  <si>
    <t>WNRF 2500# Ansi B16.5   Size 1½"</t>
  </si>
  <si>
    <t>WNRF 2500# Ansi B16.5   Size 2"</t>
  </si>
  <si>
    <t>WNRF 2500# Ansi B16.5   Size 2½"</t>
  </si>
  <si>
    <t>WNRF 2500# Ansi B16.5   Size 3"</t>
  </si>
  <si>
    <t>WNRF 2500# Ansi B16.5   Size 4"</t>
  </si>
  <si>
    <t>WNRF 2500# Ansi B16.5   Size 5"</t>
  </si>
  <si>
    <t>WNRF 2500# Ansi B16.5   Size 6"</t>
  </si>
  <si>
    <t>WNRF 2500# Ansi B16.5   Size 8"</t>
  </si>
  <si>
    <t>WNRF 2500# Ansi B16.5   Size 10"</t>
  </si>
  <si>
    <t>WNRF 2500# Ansi B16.5   Size 12"</t>
  </si>
  <si>
    <t>WNRF</t>
  </si>
  <si>
    <t>WNRF PN 6 DIN 2631   DN 10</t>
  </si>
  <si>
    <t>WNRF PN 6 DIN 2631   DN 15</t>
  </si>
  <si>
    <t>WNRF PN 6 DIN 2631   DN 20</t>
  </si>
  <si>
    <t>WNRF PN 6 DIN 2631   DN 25</t>
  </si>
  <si>
    <t>WNRF PN 6 DIN 2631   DN 32</t>
  </si>
  <si>
    <t>WNRF PN 6 DIN 2631   DN 40</t>
  </si>
  <si>
    <t>WNRF PN 6 DIN 2631   DN 50</t>
  </si>
  <si>
    <t>WNRF PN 6 DIN 2631   DN 65</t>
  </si>
  <si>
    <t>WNRF PN 6 DIN 2631   DN 80</t>
  </si>
  <si>
    <t>WNRF PN 6 DIN 2631   DN 100</t>
  </si>
  <si>
    <t>WNRF PN 6 DIN 2631   DN 125</t>
  </si>
  <si>
    <t>WNRF PN 6 DIN 2631   DN 150</t>
  </si>
  <si>
    <t>WNRF PN 6 DIN 2631   DN 200</t>
  </si>
  <si>
    <t>WNRF PN 6 DIN 2631   DN 250</t>
  </si>
  <si>
    <t>WNRF PN 6 DIN 2631   DN 300</t>
  </si>
  <si>
    <t>WNRF PN 6 DIN 2631   DN 350</t>
  </si>
  <si>
    <t>WNRF PN 6 DIN 2631   DN 400</t>
  </si>
  <si>
    <t>WNRF PN 6 DIN 2631   DN 500</t>
  </si>
  <si>
    <t>WNRF PN 6 DIN 2631   DN 600</t>
  </si>
  <si>
    <t>WNRF PN 10 DIN 2632   DN 10</t>
  </si>
  <si>
    <t>WNRF PN 10 DIN 2632   DN 15</t>
  </si>
  <si>
    <t>WNRF PN 10 DIN 2632   DN 20</t>
  </si>
  <si>
    <t>WNRF PN 10 DIN 2632   DN 25</t>
  </si>
  <si>
    <t>WNRF PN 10 DIN 2632   DN 32</t>
  </si>
  <si>
    <t>WNRF PN 10 DIN 2632   DN 40</t>
  </si>
  <si>
    <t>WNRF PN 10 DIN 2632   DN 50</t>
  </si>
  <si>
    <t>WNRF PN 10 DIN 2632   DN 65</t>
  </si>
  <si>
    <t>WNRF PN 10 DIN 2632   DN 80</t>
  </si>
  <si>
    <t>WNRF PN 10 DIN 2632   DN 100</t>
  </si>
  <si>
    <t>WNRF PN 10 DIN 2632   DN 125</t>
  </si>
  <si>
    <t>WNRF PN 10 DIN 2632   DN 150</t>
  </si>
  <si>
    <t>WNRF PN 10 DIN 2632   DN 200</t>
  </si>
  <si>
    <t>WNRF PN 10 DIN 2632   DN 250</t>
  </si>
  <si>
    <t>WNRF PN 10 DIN 2632   DN 300</t>
  </si>
  <si>
    <t>WNRF PN 10 DIN 2632   DN 350</t>
  </si>
  <si>
    <t>WNRF PN 10 DIN 2632   DN 400</t>
  </si>
  <si>
    <t>WNRF PN 10 DIN 2632   DN 500</t>
  </si>
  <si>
    <t>WNRF PN 10 DIN 2632   DN 600</t>
  </si>
  <si>
    <t>WNRF PN 16 DIN 2633   DN 10</t>
  </si>
  <si>
    <t>WNRF PN 16 DIN 2633   DN 15</t>
  </si>
  <si>
    <t>WNRF PN 16 DIN 2633   DN 20</t>
  </si>
  <si>
    <t>WNRF PN 16 DIN 2633   DN 25</t>
  </si>
  <si>
    <t>WNRF PN 16 DIN 2633   DN 32</t>
  </si>
  <si>
    <t>WNRF PN 16 DIN 2633   DN 40</t>
  </si>
  <si>
    <t>WNRF PN 16 DIN 2633   DN 50</t>
  </si>
  <si>
    <t>WNRF PN 16 DIN 2633   DN 65</t>
  </si>
  <si>
    <t>WNRF PN 16 DIN 2633   DN 80</t>
  </si>
  <si>
    <t>WNRF PN 16 DIN 2633   DN 100</t>
  </si>
  <si>
    <t>WNRF PN 16 DIN 2633   DN 125</t>
  </si>
  <si>
    <t>WNRF PN 16 DIN 2633   DN 150</t>
  </si>
  <si>
    <t>WNRF PN 16 DIN 2633   DN 200</t>
  </si>
  <si>
    <t>WNRF PN 16 DIN 2633   DN 250</t>
  </si>
  <si>
    <t>WNRF PN 16 DIN 2633   DN 300</t>
  </si>
  <si>
    <t>WNRF PN 16 DIN 2633   DN 350</t>
  </si>
  <si>
    <t>WNRF PN 16 DIN 2633   DN 400</t>
  </si>
  <si>
    <t>WNRF PN 16 DIN 2633   DN 500</t>
  </si>
  <si>
    <t>WNRF PN 16 DIN 2633   DN 600</t>
  </si>
  <si>
    <t>WNRF PN 25 DIN 2634   DN 10</t>
  </si>
  <si>
    <t>WNRF PN 25 DIN 2634   DN 15</t>
  </si>
  <si>
    <t>WNRF PN 25 DIN 2634   DN 20</t>
  </si>
  <si>
    <t>WNRF PN 25 DIN 2634   DN 25</t>
  </si>
  <si>
    <t>WNRF PN 25 DIN 2634   DN 32</t>
  </si>
  <si>
    <t>WNRF PN 25 DIN 2634   DN 40</t>
  </si>
  <si>
    <t>WNRF PN 25 DIN 2634   DN 50</t>
  </si>
  <si>
    <t>WNRF PN 25 DIN 2634   DN 65</t>
  </si>
  <si>
    <t>WNRF PN 25 DIN 2634   DN 80</t>
  </si>
  <si>
    <t>WNRF PN 25 DIN 2634   DN 100</t>
  </si>
  <si>
    <t>WNRF PN 25 DIN 2634   DN 125</t>
  </si>
  <si>
    <t>WNRF PN 25 DIN 2634   DN 150</t>
  </si>
  <si>
    <t>WNRF PN 25 DIN 2634   DN 200</t>
  </si>
  <si>
    <t>WNRF PN 25 DIN 2634   DN 250</t>
  </si>
  <si>
    <t>WNRF PN 25 DIN 2634   DN 300</t>
  </si>
  <si>
    <t>WNRF PN 25 DIN 2634   DN 350</t>
  </si>
  <si>
    <t>WNRF PN 25 DIN 2634   DN 400</t>
  </si>
  <si>
    <t>WNRF PN 25 DIN 2634   DN 500</t>
  </si>
  <si>
    <t>WNRF PN 25 DIN 2634   DN 600</t>
  </si>
  <si>
    <t>WNRF PN 40 DIN 2635   DN 10</t>
  </si>
  <si>
    <t>WNRF PN 40 DIN 2635   DN 15</t>
  </si>
  <si>
    <t>WNRF PN 40 DIN 2635   DN 20</t>
  </si>
  <si>
    <t>WNRF PN 40 DIN 2635   DN 25</t>
  </si>
  <si>
    <t>WNRF PN 40 DIN 2635   DN 32</t>
  </si>
  <si>
    <t>WNRF PN 40 DIN 2635   DN 40</t>
  </si>
  <si>
    <t>WNRF PN 40 DIN 2635   DN 50</t>
  </si>
  <si>
    <t>WNRF PN 40 DIN 2635   DN 65</t>
  </si>
  <si>
    <t>WNRF PN 40 DIN 2635   DN 80</t>
  </si>
  <si>
    <t>WNRF PN 40 DIN 2635   DN 100</t>
  </si>
  <si>
    <t>WNRF PN 40 DIN 2635   DN 125</t>
  </si>
  <si>
    <t>WNRF PN 40 DIN 2635   DN 150</t>
  </si>
  <si>
    <t>WNRF PN 40 DIN 2635   DN 200</t>
  </si>
  <si>
    <t>WNRF PN 40 DIN 2635   DN 250</t>
  </si>
  <si>
    <t>WNRF PN 40 DIN 2635   DN 300</t>
  </si>
  <si>
    <t>WNRF PN 40 DIN 2635   DN 350</t>
  </si>
  <si>
    <t>WNRF PN 40 DIN 2635   DN 400</t>
  </si>
  <si>
    <t>WNRF PN 40 DIN 2635   DN 500</t>
  </si>
  <si>
    <t>WNRF PN 64 DIN 2636   DN 10</t>
  </si>
  <si>
    <t>WNRF PN 64 DIN 2636   DN 15</t>
  </si>
  <si>
    <t>WNRF PN 64 DIN 2636   DN 25</t>
  </si>
  <si>
    <t>WNRF PN 64 DIN 2636   DN 40</t>
  </si>
  <si>
    <t>WNRF PN 64 DIN 2636   DN 50</t>
  </si>
  <si>
    <t>WNRF PN 64 DIN 2636   DN 65</t>
  </si>
  <si>
    <t>WNRF PN 64 DIN 2636   DN 80</t>
  </si>
  <si>
    <t>WNRF PN 64 DIN 2636   DN 100</t>
  </si>
  <si>
    <t>WNRF PN 64 DIN 2636   DN 125</t>
  </si>
  <si>
    <t>WNRF PN 64 DIN 2636   DN 150</t>
  </si>
  <si>
    <t>WNRF PN 64 DIN 2636   DN 200</t>
  </si>
  <si>
    <t>WNRF PN 64 DIN 2636   DN 250</t>
  </si>
  <si>
    <t>WNRF PN 64 DIN 2636   DN 300</t>
  </si>
  <si>
    <t>WNRF PN 64 DIN 2636   DN 350</t>
  </si>
  <si>
    <t>WNRF PN 64 DIN 2636   DN 400</t>
  </si>
  <si>
    <t>WNRF PN 100 DIN 2637   DN 10</t>
  </si>
  <si>
    <t>WNRF PN 100 DIN 2637   DN 15</t>
  </si>
  <si>
    <t>WNRF PN 100 DIN 2637   DN 25</t>
  </si>
  <si>
    <t>WNRF PN 100 DIN 2637   DN 40</t>
  </si>
  <si>
    <t>WNRF PN 100 DIN 2637   DN 50</t>
  </si>
  <si>
    <t>WNRF PN 100 DIN 2637   DN 65</t>
  </si>
  <si>
    <t>WNRF PN 100 DIN 2637   DN 80</t>
  </si>
  <si>
    <t>WNRF PN 100 DIN 2637   DN 100</t>
  </si>
  <si>
    <t>WNRF PN 100 DIN 2637   DN 125</t>
  </si>
  <si>
    <t>WNRF PN 100 DIN 2637   DN 150</t>
  </si>
  <si>
    <t>WNRF PN 100 DIN 2637   DN 200</t>
  </si>
  <si>
    <t>WNRF PN 100 DIN 2637   DN 250</t>
  </si>
  <si>
    <t>WNRF PN 100 DIN 2637   DN 300</t>
  </si>
  <si>
    <t>WNRF PN 100 DIN 2637   DN 350</t>
  </si>
  <si>
    <t>WNRF PN 160 DIN 2638   DN 10</t>
  </si>
  <si>
    <t>WNRF PN 160 DIN 2638   DN 15</t>
  </si>
  <si>
    <t>WNRF PN 160 DIN 2638   DN 25</t>
  </si>
  <si>
    <t>WNRF PN 160 DIN 2638   DN 40</t>
  </si>
  <si>
    <t>WNRF PN 160 DIN 2638   DN 50</t>
  </si>
  <si>
    <t>WNRF PN 160 DIN 2638   DN 65</t>
  </si>
  <si>
    <t>WNRF PN 160 DIN 2638   DN 80</t>
  </si>
  <si>
    <t>WNRF PN 160 DIN 2638   DN 100</t>
  </si>
  <si>
    <t>WNRF PN 160 DIN 2638   DN 125</t>
  </si>
  <si>
    <t>WNRF PN 160 DIN 2638   DN 150</t>
  </si>
  <si>
    <t>WNRF PN 160 DIN 2638   DN 200</t>
  </si>
  <si>
    <t>WNRF PN 160 DIN 2638   DN 250</t>
  </si>
  <si>
    <t>WNRF PN 160 DIN 2638   DN 300</t>
  </si>
  <si>
    <t>WNRF PN 250 DIN 2628   DN 10</t>
  </si>
  <si>
    <t>WNRF PN 250 DIN 2628   DN 15</t>
  </si>
  <si>
    <t>WNRF PN 250 DIN 2628   DN 25</t>
  </si>
  <si>
    <t>WNRF PN 250 DIN 2628   DN 40</t>
  </si>
  <si>
    <t>WNRF PN 250 DIN 2628   DN 50</t>
  </si>
  <si>
    <t>WNRF PN 250 DIN 2628   DN 65</t>
  </si>
  <si>
    <t>WNRF PN 250 DIN 2628   DN 80</t>
  </si>
  <si>
    <t>WNRF PN 250 DIN 2628   DN 100</t>
  </si>
  <si>
    <t>WNRF PN 250 DIN 2628   DN 125</t>
  </si>
  <si>
    <t>WNRF PN 250 DIN 2628   DN 150</t>
  </si>
  <si>
    <t>WNRF PN 250 DIN 2628   DN 200</t>
  </si>
  <si>
    <t>WNRF PN 250 DIN 2628   DN 250</t>
  </si>
  <si>
    <t>WNRF PN 320 DIN 2629   DN 10</t>
  </si>
  <si>
    <t>WNRF PN 320 DIN 2629   DN 15</t>
  </si>
  <si>
    <t>WNRF PN 320 DIN 2629   DN 25</t>
  </si>
  <si>
    <t>WNRF PN 320 DIN 2629   DN 40</t>
  </si>
  <si>
    <t>WNRF PN 320 DIN 2629   DN 50</t>
  </si>
  <si>
    <t>WNRF PN 320 DIN 2629   DN 65</t>
  </si>
  <si>
    <t>WNRF PN 320 DIN 2629   DN 80</t>
  </si>
  <si>
    <t>WNRF PN 320 DIN 2629   DN 100</t>
  </si>
  <si>
    <t>WNRF PN 320 DIN 2629   DN 125</t>
  </si>
  <si>
    <t>WNRF PN 320 DIN 2629   DN 150</t>
  </si>
  <si>
    <t>WNRF PN 320 DIN 2629   DN 200</t>
  </si>
  <si>
    <t>WNRF PN 320 DIN 2629   DN 250</t>
  </si>
  <si>
    <t>WNRF PN 400 DIN 2627   DN 10</t>
  </si>
  <si>
    <t>WNRF PN 400 DIN 2627   DN 15</t>
  </si>
  <si>
    <t>WNRF PN 400 DIN 2627   DN 25</t>
  </si>
  <si>
    <t>WNRF PN 400 DIN 2627   DN 40</t>
  </si>
  <si>
    <t>WNRF PN 400 DIN 2627   DN 50</t>
  </si>
  <si>
    <t>WNRF PN 400 DIN 2627   DN 65</t>
  </si>
  <si>
    <t>WNRF PN 400 DIN 2627   DN 80</t>
  </si>
  <si>
    <t>WNRF PN 400 DIN 2627   DN 100</t>
  </si>
  <si>
    <t>WNRF PN 400 DIN 2627   DN 125</t>
  </si>
  <si>
    <t>WNRF PN 400 DIN 2627   DN 150</t>
  </si>
  <si>
    <t>WNRF PN 400 DIN 2627   DN 200</t>
  </si>
  <si>
    <t>Norm</t>
  </si>
  <si>
    <t>Ansi B16.5</t>
  </si>
  <si>
    <t>Rating</t>
  </si>
  <si>
    <t>PN 6</t>
  </si>
  <si>
    <t>PN 10</t>
  </si>
  <si>
    <t>PN 16</t>
  </si>
  <si>
    <t>PN 25</t>
  </si>
  <si>
    <t>PN 40</t>
  </si>
  <si>
    <t>PN 64</t>
  </si>
  <si>
    <t>PN 100</t>
  </si>
  <si>
    <t>PN 160</t>
  </si>
  <si>
    <t>PN 250</t>
  </si>
  <si>
    <t>PN 320</t>
  </si>
  <si>
    <t>PN 400</t>
  </si>
  <si>
    <t>Ansi B16.1</t>
  </si>
  <si>
    <t>Din 2631</t>
  </si>
  <si>
    <t>Din 2632</t>
  </si>
  <si>
    <t>Din 2633</t>
  </si>
  <si>
    <t>Din 2634</t>
  </si>
  <si>
    <t>Din 2635</t>
  </si>
  <si>
    <t>Din 2636</t>
  </si>
  <si>
    <t>Din 2637</t>
  </si>
  <si>
    <t>Din 2638</t>
  </si>
  <si>
    <t>Din 2628</t>
  </si>
  <si>
    <t>Din 2629</t>
  </si>
  <si>
    <t>Din 2627</t>
  </si>
  <si>
    <t>WN</t>
  </si>
  <si>
    <t>Type</t>
  </si>
  <si>
    <t>Raced face height</t>
  </si>
  <si>
    <t>Flange dimensions</t>
  </si>
  <si>
    <t>Flange type:</t>
  </si>
  <si>
    <t>Nominal Pipe Size:</t>
  </si>
  <si>
    <t>Pipe schedule:</t>
  </si>
  <si>
    <t>Flange specification</t>
  </si>
  <si>
    <t>Pipe dimensions acc. Ansi</t>
  </si>
  <si>
    <t>WELDED PIPE acc. DIN 2458</t>
  </si>
  <si>
    <t>SEAMLESS PIPE acc. DIN 2448</t>
  </si>
  <si>
    <t>Surface finish</t>
  </si>
  <si>
    <t>Stock finish DN &lt;24"</t>
  </si>
  <si>
    <t>Stock finish DN &gt;24"</t>
  </si>
  <si>
    <t>Smooth finish</t>
  </si>
  <si>
    <t>6,3-12,5</t>
  </si>
  <si>
    <t>3,2-6,3</t>
  </si>
  <si>
    <t>µm</t>
  </si>
  <si>
    <t>WNRF PN 16 DIN 2633   DN 175</t>
  </si>
  <si>
    <t>WNRF PN 25 DIN 2634   DN 175</t>
  </si>
  <si>
    <t>Wallthickness</t>
  </si>
  <si>
    <t>Diameter Nominal:</t>
  </si>
  <si>
    <t>Pipe dimensions acc. Din 2448/2458</t>
  </si>
  <si>
    <t>WALLTHICKNESS  OF  SEAMLESS  AND  WELDED  PIPE  acc.  DIN 2448  /   DIN 2458</t>
  </si>
  <si>
    <t>WALLTHICKNESS</t>
  </si>
  <si>
    <t>WELDING NECK FLANGE &amp; PIPE DIMENSIONS</t>
  </si>
  <si>
    <t>for flange / flange connection</t>
  </si>
  <si>
    <t>h</t>
  </si>
  <si>
    <t>All sizes</t>
  </si>
  <si>
    <t>Flange tolerances:</t>
  </si>
  <si>
    <t>12"-18"/ DN 300-450</t>
  </si>
  <si>
    <t>20"/ DN 500 and &gt;</t>
  </si>
  <si>
    <t>24"/ DN 600 and &lt;</t>
  </si>
  <si>
    <t>&lt; 24"/ DN 600</t>
  </si>
  <si>
    <t>10"/ DN 250 and &lt;</t>
  </si>
  <si>
    <t>5"/ DN 125 and &lt;</t>
  </si>
  <si>
    <t>6"/ DN 150 and &gt;</t>
  </si>
  <si>
    <t>12"/ DN 300 and &gt;</t>
  </si>
  <si>
    <t>18"/ DN 450 and &lt;</t>
  </si>
  <si>
    <t>If f = 1,6 mm</t>
  </si>
  <si>
    <t>If f = 6,4 mm</t>
  </si>
  <si>
    <t>± 1,6</t>
  </si>
  <si>
    <t>± 3,2</t>
  </si>
  <si>
    <t>+ 0,8</t>
  </si>
  <si>
    <t>+ 1,6</t>
  </si>
  <si>
    <t>+ 3,2</t>
  </si>
  <si>
    <t>-0,8 / + 2,4</t>
  </si>
  <si>
    <t>-0,8 / + 4,0</t>
  </si>
  <si>
    <t>+ 4,8</t>
  </si>
  <si>
    <t>± 0,8</t>
  </si>
  <si>
    <t>± 0,5</t>
  </si>
  <si>
    <t>24"/ ø 610 and &lt;</t>
  </si>
  <si>
    <t>&gt; 24"/ ø 610</t>
  </si>
  <si>
    <t>Flange thkn. Incl. RF</t>
  </si>
  <si>
    <t>12,5-25,0</t>
  </si>
  <si>
    <t>WNRF PN 40 DIN 2635   DN 175</t>
  </si>
  <si>
    <t>WNRF PN 64 DIN 2636   DN 175</t>
  </si>
  <si>
    <t>WNRF PN 100 DIN 2637   DN 175</t>
  </si>
  <si>
    <t>WNRF PN 160 DIN 2638   DN 175</t>
  </si>
  <si>
    <t>WNRF PN 320 DIN 2629   DN 175</t>
  </si>
  <si>
    <t>WNRF 300# Ansi B16.36   Size 1"</t>
  </si>
  <si>
    <t>Ansi B16.36</t>
  </si>
  <si>
    <t>WNRF 300# Ansi B16.36   Size 1½"</t>
  </si>
  <si>
    <t>WNRF 300# Ansi B16.36   Size 2"</t>
  </si>
  <si>
    <t>WNRF 300# Ansi B16.36   Size 2½"</t>
  </si>
  <si>
    <t>WNRF 300# Ansi B16.36   Size 3"</t>
  </si>
  <si>
    <t>WNRF 300# Ansi B16.36   Size 4"</t>
  </si>
  <si>
    <t>WNRF 300# Ansi B16.36   Size 6"</t>
  </si>
  <si>
    <t>WNRF 300# Ansi B16.36   Size 8"</t>
  </si>
  <si>
    <t>WNRF 300# Ansi B16.36   Size 10"</t>
  </si>
  <si>
    <t>WNRF 300# Ansi B16.36   Size 12"</t>
  </si>
  <si>
    <t>WNRF 300# Ansi B16.36   Size 14"</t>
  </si>
  <si>
    <t>WNRF 300# Ansi B16.36   Size 16"</t>
  </si>
  <si>
    <t>WNRF 300# Ansi B16.36   Size 18"</t>
  </si>
  <si>
    <t>WNRF 300# Ansi B16.36   Size 20"</t>
  </si>
  <si>
    <t>WNRF 300# Ansi B16.36   Size 24"</t>
  </si>
  <si>
    <t>WNRF 300# Ansi B16.36   Size 1¼"</t>
  </si>
  <si>
    <t>WNRF 300# Ansi B16.36   Size 5"</t>
  </si>
  <si>
    <t>WNRF 400# Ansi B16.36   Size 1"</t>
  </si>
  <si>
    <t>WNRF 400# Ansi B16.36   Size 1½"</t>
  </si>
  <si>
    <t>WNRF 400# Ansi B16.36   Size 2"</t>
  </si>
  <si>
    <t>WNRF 400# Ansi B16.36   Size 2½"</t>
  </si>
  <si>
    <t>WNRF 400# Ansi B16.36   Size 3"</t>
  </si>
  <si>
    <t>WNRF 400# Ansi B16.36   Size 4"</t>
  </si>
  <si>
    <t>WNRF 400# Ansi B16.36   Size 6"</t>
  </si>
  <si>
    <t>WNRF 400# Ansi B16.36   Size 8"</t>
  </si>
  <si>
    <t>WNRF 400# Ansi B16.36   Size 10"</t>
  </si>
  <si>
    <t>WNRF 400# Ansi B16.36   Size 12"</t>
  </si>
  <si>
    <t>WNRF 400# Ansi B16.36   Size 14"</t>
  </si>
  <si>
    <t>WNRF 400# Ansi B16.36   Size 16"</t>
  </si>
  <si>
    <t>WNRF 400# Ansi B16.36   Size 18"</t>
  </si>
  <si>
    <t>WNRF 400# Ansi B16.36   Size 20"</t>
  </si>
  <si>
    <t>WNRF 400# Ansi B16.36   Size 24"</t>
  </si>
  <si>
    <t>WNRF 600# Ansi B16.36   Size 1"</t>
  </si>
  <si>
    <t>WNRF 600# Ansi B16.36   Size 1½"</t>
  </si>
  <si>
    <t>WNRF 600# Ansi B16.36   Size 2"</t>
  </si>
  <si>
    <t>WNRF 600# Ansi B16.36   Size 2½"</t>
  </si>
  <si>
    <t>WNRF 600# Ansi B16.36   Size 3"</t>
  </si>
  <si>
    <t>WNRF 600# Ansi B16.36   Size 4"</t>
  </si>
  <si>
    <t>WNRF 600# Ansi B16.36   Size 6"</t>
  </si>
  <si>
    <t>WNRF 600# Ansi B16.36   Size 8"</t>
  </si>
  <si>
    <t>WNRF 600# Ansi B16.36   Size 10"</t>
  </si>
  <si>
    <t>WNRF 600# Ansi B16.36   Size 12"</t>
  </si>
  <si>
    <t>WNRF 600# Ansi B16.36   Size 14"</t>
  </si>
  <si>
    <t>WNRF 600# Ansi B16.36   Size 16"</t>
  </si>
  <si>
    <t>WNRF 600# Ansi B16.36   Size 18"</t>
  </si>
  <si>
    <t>WNRF 600# Ansi B16.36   Size 20"</t>
  </si>
  <si>
    <t>WNRF 600# Ansi B16.36   Size 24"</t>
  </si>
  <si>
    <t>WNRF 900# Ansi B16.36   Size 1"</t>
  </si>
  <si>
    <t>WNRF 900# Ansi B16.36   Size 1½"</t>
  </si>
  <si>
    <t>WNRF 900# Ansi B16.36   Size 2"</t>
  </si>
  <si>
    <t>WNRF 900# Ansi B16.36   Size 2½"</t>
  </si>
  <si>
    <t>WNRF 900# Ansi B16.36   Size 3"</t>
  </si>
  <si>
    <t>WNRF 900# Ansi B16.36   Size 4"</t>
  </si>
  <si>
    <t>WNRF 900# Ansi B16.36   Size 8"</t>
  </si>
  <si>
    <t>WNRF 900# Ansi B16.36   Size 10"</t>
  </si>
  <si>
    <t>WNRF 900# Ansi B16.36   Size 12"</t>
  </si>
  <si>
    <t>WNRF 900# Ansi B16.36   Size 14"</t>
  </si>
  <si>
    <t>WNRF 900# Ansi B16.36   Size 16"</t>
  </si>
  <si>
    <t>WNRF 900# Ansi B16.36   Size 18"</t>
  </si>
  <si>
    <t>WNRF 900# Ansi B16.36   Size 20"</t>
  </si>
  <si>
    <t>WNRF 900# Ansi B16.36   Size 24"</t>
  </si>
  <si>
    <t>WNRF 900# Ansi B16.36   Size 6"</t>
  </si>
  <si>
    <t>WNRF 1500# Ansi B16.36   Size 1"</t>
  </si>
  <si>
    <t>WNRF 1500# Ansi B16.36   Size 1½"</t>
  </si>
  <si>
    <t>WNRF 1500# Ansi B16.36   Size 2"</t>
  </si>
  <si>
    <t>WNRF 1500# Ansi B16.36   Size 2½"</t>
  </si>
  <si>
    <t>WNRF 1500# Ansi B16.36   Size 3"</t>
  </si>
  <si>
    <t>WNRF 1500# Ansi B16.36   Size 4"</t>
  </si>
  <si>
    <t>WNRF 1500# Ansi B16.36   Size 6"</t>
  </si>
  <si>
    <t>WNRF 1500# Ansi B16.36   Size 8"</t>
  </si>
  <si>
    <t>WNRF 1500# Ansi B16.36   Size 10"</t>
  </si>
  <si>
    <t>WNRF 1500# Ansi B16.36   Size 12"</t>
  </si>
  <si>
    <t>WNRF 1500# Ansi B16.36   Size 14"</t>
  </si>
  <si>
    <t>WNRF 1500# Ansi B16.36   Size 16"</t>
  </si>
  <si>
    <t>WNRF 1500# Ansi B16.36   Size 18"</t>
  </si>
  <si>
    <t>WNRF 1500# Ansi B16.36   Size 20"</t>
  </si>
  <si>
    <t>WNRF 1500# Ansi B16.36   Size 24"</t>
  </si>
  <si>
    <t>WNRF 2500# Ansi B16.36   Size 1"</t>
  </si>
  <si>
    <t>WNRF 2500# Ansi B16.36   Size 1½"</t>
  </si>
  <si>
    <t>WNRF 2500# Ansi B16.36   Size 2"</t>
  </si>
  <si>
    <t>WNRF 2500# Ansi B16.36   Size 2½"</t>
  </si>
  <si>
    <t>WNRF 2500# Ansi B16.36   Size 3"</t>
  </si>
  <si>
    <t>WNRF 2500# Ansi B16.36   Size 4"</t>
  </si>
  <si>
    <t>WNRF 2500# Ansi B16.36   Size 6"</t>
  </si>
  <si>
    <t>WNRF 2500# Ansi B16.36   Size 8"</t>
  </si>
  <si>
    <t>WNRF 2500# Ansi B16.36   Size 10"</t>
  </si>
  <si>
    <t>WNRF 2500# Ansi B16.36   Size 12"</t>
  </si>
  <si>
    <t>WNRF 5K (PN 5) JIS B 2211   DN 10</t>
  </si>
  <si>
    <t>WNRF 5K (PN 5) JIS B 2211   DN 15</t>
  </si>
  <si>
    <t>WNRF 5K (PN 5) JIS B 2211   DN 20</t>
  </si>
  <si>
    <t>WNRF 5K (PN 5) JIS B 2211   DN 25</t>
  </si>
  <si>
    <t>WNRF 5K (PN 5) JIS B 2211   DN 32</t>
  </si>
  <si>
    <t>WNRF 5K (PN 5) JIS B 2211   DN 40</t>
  </si>
  <si>
    <t>WNRF 5K (PN 5) JIS B 2211   DN 50</t>
  </si>
  <si>
    <t>WNRF 5K (PN 5) JIS B 2211   DN 80</t>
  </si>
  <si>
    <t>WNRF 5K (PN 5) JIS B 2211   DN 100</t>
  </si>
  <si>
    <t>WNRF 5K (PN 5) JIS B 2211   DN 125</t>
  </si>
  <si>
    <t>WNRF 5K (PN 5) JIS B 2211   DN 150</t>
  </si>
  <si>
    <t>WNRF 5K (PN 5) JIS B 2211   DN 200</t>
  </si>
  <si>
    <t>WNRF 5K (PN 5) JIS B 2211   DN 250</t>
  </si>
  <si>
    <t>WNRF 5K (PN 5) JIS B 2211   DN 300</t>
  </si>
  <si>
    <t>WNRF 5K (PN 5) JIS B 2211   DN 350</t>
  </si>
  <si>
    <t>WNRF 5K (PN 5) JIS B 2211   DN 400</t>
  </si>
  <si>
    <t>WNRF 5K (PN 5) JIS B 2211   DN 450</t>
  </si>
  <si>
    <t>WNRF 5K (PN 5) JIS B 2211   DN 500</t>
  </si>
  <si>
    <t>WNRF 5K (PN 5) JIS B 2211   DN 600</t>
  </si>
  <si>
    <t>PN 5</t>
  </si>
  <si>
    <t>WNRF 5K (PN 5) JIS B 2211   DN 65</t>
  </si>
  <si>
    <t>JIS B 2212</t>
  </si>
  <si>
    <t>JIS B 2211</t>
  </si>
  <si>
    <t>JIS B 2213</t>
  </si>
  <si>
    <t>WNRF 10K (PN 10) JIS B 2212   DN 10</t>
  </si>
  <si>
    <t>WNRF 10K (PN 10) JIS B 2212   DN 15</t>
  </si>
  <si>
    <t>WNRF 10K (PN 10) JIS B 2212   DN 20</t>
  </si>
  <si>
    <t>WNRF 10K (PN 10) JIS B 2212   DN 25</t>
  </si>
  <si>
    <t>WNRF 10K (PN 10) JIS B 2212   DN 32</t>
  </si>
  <si>
    <t>WNRF 10K (PN 10) JIS B 2212   DN 40</t>
  </si>
  <si>
    <t>WNRF 10K (PN 10) JIS B 2212   DN 50</t>
  </si>
  <si>
    <t>WNRF 10K (PN 10) JIS B 2212   DN 65</t>
  </si>
  <si>
    <t>WNRF 10K (PN 10) JIS B 2212   DN 80</t>
  </si>
  <si>
    <t>WNRF 10K (PN 10) JIS B 2212   DN 100</t>
  </si>
  <si>
    <t>WNRF 10K (PN 10) JIS B 2212   DN 125</t>
  </si>
  <si>
    <t>WNRF 10K (PN 10) JIS B 2212   DN 150</t>
  </si>
  <si>
    <t>WNRF 10K (PN 10) JIS B 2212   DN 200</t>
  </si>
  <si>
    <t>WNRF 10K (PN 10) JIS B 2212   DN 250</t>
  </si>
  <si>
    <t>WNRF 10K (PN 10) JIS B 2212   DN 300</t>
  </si>
  <si>
    <t>WNRF 10K (PN 10) JIS B 2212   DN 350</t>
  </si>
  <si>
    <t>WNRF 10K (PN 10) JIS B 2212   DN 400</t>
  </si>
  <si>
    <t>WNRF 10K (PN 10) JIS B 2212   DN 450</t>
  </si>
  <si>
    <t>WNRF 10K (PN 10) JIS B 2212   DN 500</t>
  </si>
  <si>
    <t>WNRF 10K (PN 10) JIS B 2212   DN 600</t>
  </si>
  <si>
    <t>WNRF 16K (PN 16) JIS B 2213   DN 10</t>
  </si>
  <si>
    <t>WNRF 16K (PN 16) JIS B 2213   DN 15</t>
  </si>
  <si>
    <t>WNRF 16K (PN 16) JIS B 2213   DN 20</t>
  </si>
  <si>
    <t>WNRF 16K (PN 16) JIS B 2213   DN 25</t>
  </si>
  <si>
    <t>WNRF 16K (PN 16) JIS B 2213   DN 32</t>
  </si>
  <si>
    <t>WNRF 16K (PN 16) JIS B 2213   DN 40</t>
  </si>
  <si>
    <t>WNRF 16K (PN 16) JIS B 2213   DN 50</t>
  </si>
  <si>
    <t>WNRF 16K (PN 16) JIS B 2213   DN 65</t>
  </si>
  <si>
    <t>WNRF 16K (PN 16) JIS B 2213   DN 80</t>
  </si>
  <si>
    <t>WNRF 16K (PN 16) JIS B 2213   DN 100</t>
  </si>
  <si>
    <t>WNRF 16K (PN 16) JIS B 2213   DN 125</t>
  </si>
  <si>
    <t>WNRF 16K (PN 16) JIS B 2213   DN 150</t>
  </si>
  <si>
    <t>WNRF 16K (PN 16) JIS B 2213   DN 200</t>
  </si>
  <si>
    <t>WNRF 16K (PN 16) JIS B 2213   DN 250</t>
  </si>
  <si>
    <t>WNRF 16K (PN 16) JIS B 2213   DN 300</t>
  </si>
  <si>
    <t>WNRF 16K (PN 16) JIS B 2213   DN 350</t>
  </si>
  <si>
    <t>WNRF 16K (PN 16) JIS B 2213   DN 400</t>
  </si>
  <si>
    <t>WNRF 16K (PN 16) JIS B 2213   DN 450</t>
  </si>
  <si>
    <t>WNRF 16K (PN 16) JIS B 2213   DN 500</t>
  </si>
  <si>
    <t>WNRF 16K (PN 16) JIS B 2213   DN 600</t>
  </si>
  <si>
    <t>WNRF 20K (PN 20) JIS B 2210   DN 10</t>
  </si>
  <si>
    <t>PN 20</t>
  </si>
  <si>
    <t>JIS B 2210</t>
  </si>
  <si>
    <t>WNRF 20K (PN 20) JIS B 2210   DN 15</t>
  </si>
  <si>
    <t>WNRF 20K (PN 20) JIS B 2210   DN 20</t>
  </si>
  <si>
    <t>WNRF 20K (PN 20) JIS B 2210   DN 25</t>
  </si>
  <si>
    <t>WNRF 20K (PN 20) JIS B 2210   DN 32</t>
  </si>
  <si>
    <t>WNRF 20K (PN 20) JIS B 2210   DN 40</t>
  </si>
  <si>
    <t>WNRF 20K (PN 20) JIS B 2210   DN 50</t>
  </si>
  <si>
    <t>WNRF 20K (PN 20) JIS B 2210   DN 65</t>
  </si>
  <si>
    <t>WNRF 20K (PN 20) JIS B 2210   DN 80</t>
  </si>
  <si>
    <t>WNRF 20K (PN 20) JIS B 2210   DN 100</t>
  </si>
  <si>
    <t>WNRF 20K (PN 20) JIS B 2210   DN 125</t>
  </si>
  <si>
    <t>WNRF 20K (PN 20) JIS B 2210   DN 150</t>
  </si>
  <si>
    <t>WNRF 20K (PN 20) JIS B 2210   DN 200</t>
  </si>
  <si>
    <t>WNRF 20K (PN 20) JIS B 2210   DN 250</t>
  </si>
  <si>
    <t>WNRF 20K (PN 20) JIS B 2210   DN 300</t>
  </si>
  <si>
    <t>PN 30</t>
  </si>
  <si>
    <t>WNRF 30K (PN 30) JIS B 2210   DN 10</t>
  </si>
  <si>
    <t>WNRF 30K (PN 30) JIS B 2210   DN 15</t>
  </si>
  <si>
    <t>WNRF 30K (PN 30) JIS B 2210   DN 20</t>
  </si>
  <si>
    <t>WNRF 30K (PN 30) JIS B 2210   DN 25</t>
  </si>
  <si>
    <t>WNRF 30K (PN 30) JIS B 2210   DN 32</t>
  </si>
  <si>
    <t>WNRF 30K (PN 30) JIS B 2210   DN 40</t>
  </si>
  <si>
    <t>WNRF 30K (PN 30) JIS B 2210   DN 50</t>
  </si>
  <si>
    <t>WNRF 30K (PN 30) JIS B 2210   DN 65</t>
  </si>
  <si>
    <t>WNRF 30K (PN 30) JIS B 2210   DN 80</t>
  </si>
  <si>
    <t>WNRF 30K (PN 30) JIS B 2210   DN 100</t>
  </si>
  <si>
    <t>WNRF 30K (PN 30) JIS B 2210   DN 125</t>
  </si>
  <si>
    <t>WNRF 30K (PN 30) JIS B 2210   DN 150</t>
  </si>
  <si>
    <t>WNRF 30K (PN 30) JIS B 2210   DN 200</t>
  </si>
  <si>
    <t>WNRF 30K (PN 30) JIS B 2210   DN 250</t>
  </si>
  <si>
    <t>WNRF 30K (PN 30) JIS B 2210   DN 300</t>
  </si>
  <si>
    <t>WNRF 40K (PN 40) JIS B 2210   DN 10</t>
  </si>
  <si>
    <t>WNRF 40K (PN 40) JIS B 2210   DN 15</t>
  </si>
  <si>
    <t>WNRF 40K (PN 40) JIS B 2210   DN 20</t>
  </si>
  <si>
    <t>WNRF 40K (PN 40) JIS B 2210   DN 25</t>
  </si>
  <si>
    <t>WNRF 40K (PN 40) JIS B 2210   DN 32</t>
  </si>
  <si>
    <t>WNRF 40K (PN 40) JIS B 2210   DN 40</t>
  </si>
  <si>
    <t>WNRF 40K (PN 40) JIS B 2210   DN 50</t>
  </si>
  <si>
    <t>WNRF 40K (PN 40) JIS B 2210   DN 65</t>
  </si>
  <si>
    <t>WNRF 40K (PN 40) JIS B 2210   DN 80</t>
  </si>
  <si>
    <t>WNRF 40K (PN 40) JIS B 2210   DN 100</t>
  </si>
  <si>
    <t>WNRF 40K (PN 40) JIS B 2210   DN 125</t>
  </si>
  <si>
    <t>WNRF 40K (PN 40) JIS B 2210   DN 150</t>
  </si>
  <si>
    <t>WNRF 40K (PN 40) JIS B 2210   DN 200</t>
  </si>
  <si>
    <t>WNRF 40K (PN 40) JIS B 2210   DN 250</t>
  </si>
  <si>
    <t>WNRF 40K (PN 40) JIS B 2210   DN 300</t>
  </si>
  <si>
    <t>E</t>
  </si>
  <si>
    <r>
      <t xml:space="preserve">E </t>
    </r>
    <r>
      <rPr>
        <sz val="12"/>
        <rFont val="Arial"/>
        <family val="2"/>
      </rPr>
      <t>=   Kiezen</t>
    </r>
  </si>
  <si>
    <t>M22</t>
  </si>
  <si>
    <t>BS 10 Table D</t>
  </si>
  <si>
    <t>BS 10 Table E</t>
  </si>
  <si>
    <t>43,4#</t>
  </si>
  <si>
    <t>BS 10 Table A</t>
  </si>
  <si>
    <t>7"</t>
  </si>
  <si>
    <t>WN BS 10 Table A  43,4# (PN 3) Size 1/2"</t>
  </si>
  <si>
    <t>WN BS 10 Table A  43,4# (PN 3) Size 3/4"</t>
  </si>
  <si>
    <t>WN BS 10 Table A  43,4# (PN 3) Size 1"</t>
  </si>
  <si>
    <t>WN BS 10 Table A  43,4# (PN 3) Size 1¼"</t>
  </si>
  <si>
    <t>WN BS 10 Table A  43,4# (PN 3) Size 1½"</t>
  </si>
  <si>
    <t>WN BS 10 Table A  43,4# (PN 3) Size 2"</t>
  </si>
  <si>
    <t>WN BS 10 Table A  43,4# (PN 3) Size 2½"</t>
  </si>
  <si>
    <t>WN BS 10 Table A  43,4# (PN 3) Size 3"</t>
  </si>
  <si>
    <t>WN BS 10 Table A  43,4# (PN 3) Size 3½"</t>
  </si>
  <si>
    <t>WN BS 10 Table A  43,4# (PN 3) Size 4"</t>
  </si>
  <si>
    <t>WN BS 10 Table A  43,4# (PN 3) Size 5"</t>
  </si>
  <si>
    <t>WN BS 10 Table A  43,4# (PN 3) Size 6"</t>
  </si>
  <si>
    <t>WN BS 10 Table A  43,4# (PN 3) Size 7"</t>
  </si>
  <si>
    <t>WN BS 10 Table A  43,4# (PN 3) Size 8"</t>
  </si>
  <si>
    <t>WN BS 10 Table A  43,4# (PN 3) Size 10"</t>
  </si>
  <si>
    <t>WN BS 10 Table A  43,4# (PN 3) Size 12"</t>
  </si>
  <si>
    <t>WN BS 10 Table A  43,4# (PN 3) Size 14"</t>
  </si>
  <si>
    <t>WN BS 10 Table A  43,4# (PN 3) Size 16"</t>
  </si>
  <si>
    <t>WN BS 10 Table A  43,4# (PN 3) Size 18"</t>
  </si>
  <si>
    <t>WN BS 10 Table A  43,4# (PN 3) Size 20"</t>
  </si>
  <si>
    <t>WN BS 10 Table A  43,4# (PN 3) Size 22"</t>
  </si>
  <si>
    <t>WN BS 10 Table A  43,4# (PN 3) Size 24"</t>
  </si>
  <si>
    <t>Cast Iron 25# Ansi B16.1   Size 4"</t>
  </si>
  <si>
    <t>Cast Iron 25# Ansi B16.1   Size 5"</t>
  </si>
  <si>
    <t>Cast Iron 25# Ansi B16.1   Size 6"</t>
  </si>
  <si>
    <t>Cast Iron 25# Ansi B16.1   Size 8"</t>
  </si>
  <si>
    <t>Cast Iron 25# Ansi B16.1   Size 10"</t>
  </si>
  <si>
    <t>Cast Iron 25# Ansi B16.1   Size 12"</t>
  </si>
  <si>
    <t>Cast Iron 25# Ansi B16.1   Size 14"</t>
  </si>
  <si>
    <t>Cast Iron 25# Ansi B16.1   Size 16"</t>
  </si>
  <si>
    <t>Cast Iron 25# Ansi B16.1   Size 18"</t>
  </si>
  <si>
    <t>Cast Iron 25# Ansi B16.1   Size 20"</t>
  </si>
  <si>
    <t>Cast Iron 25# Ansi B16.1   Size 24"</t>
  </si>
  <si>
    <t>Cast Iron 125# Ansi B16.1   Size 1"</t>
  </si>
  <si>
    <t>Cast Iron 125# Ansi B16.1   Size 1¼"</t>
  </si>
  <si>
    <t>Cast Iron 125# Ansi B16.1   Size 1½"</t>
  </si>
  <si>
    <t>Cast Iron 125# Ansi B16.1   Size 2"</t>
  </si>
  <si>
    <t>Cast Iron 125# Ansi B16.1   Size 2½"</t>
  </si>
  <si>
    <t>Cast Iron 125# Ansi B16.1   Size 3"</t>
  </si>
  <si>
    <t>Cast Iron 125# Ansi B16.1   Size 3½"</t>
  </si>
  <si>
    <t>Cast Iron 125# Ansi B16.1   Size 4"</t>
  </si>
  <si>
    <t>Cast Iron 125# Ansi B16.1   Size 5"</t>
  </si>
  <si>
    <t>Cast Iron 125# Ansi B16.1   Size 6"</t>
  </si>
  <si>
    <t>Cast Iron 125# Ansi B16.1   Size 8"</t>
  </si>
  <si>
    <t>Cast Iron 125# Ansi B16.1   Size 10"</t>
  </si>
  <si>
    <t>Cast Iron 125# Ansi B16.1   Size 12"</t>
  </si>
  <si>
    <t>Cast Iron 125# Ansi B16.1   Size 14"</t>
  </si>
  <si>
    <t>Cast Iron 125# Ansi B16.1   Size 16"</t>
  </si>
  <si>
    <t>Cast Iron 125# Ansi B16.1   Size 18"</t>
  </si>
  <si>
    <t>Cast Iron 125# Ansi B16.1   Size 20"</t>
  </si>
  <si>
    <t>Cast Iron 125# Ansi B16.1   Size 24"</t>
  </si>
  <si>
    <t>Cast Iron</t>
  </si>
  <si>
    <t>Cast Iron 250# Ansi B16.1   Size 1"</t>
  </si>
  <si>
    <t>Cast Iron 250# Ansi B16.1   Size 1¼"</t>
  </si>
  <si>
    <t>Cast Iron 250# Ansi B16.1   Size 1½"</t>
  </si>
  <si>
    <t>Cast Iron 250# Ansi B16.1   Size 2"</t>
  </si>
  <si>
    <t>Cast Iron 250# Ansi B16.1   Size 2½"</t>
  </si>
  <si>
    <t>Cast Iron 250# Ansi B16.1   Size 3"</t>
  </si>
  <si>
    <t>Cast Iron 250# Ansi B16.1   Size 3½"</t>
  </si>
  <si>
    <t>Cast Iron 250# Ansi B16.1   Size 4"</t>
  </si>
  <si>
    <t>Cast Iron 250# Ansi B16.1   Size 5"</t>
  </si>
  <si>
    <t>Cast Iron 250# Ansi B16.1   Size 6"</t>
  </si>
  <si>
    <t>Cast Iron 250# Ansi B16.1   Size 8"</t>
  </si>
  <si>
    <t>Cast Iron 250# Ansi B16.1   Size 10"</t>
  </si>
  <si>
    <t>Cast Iron 250# Ansi B16.1   Size 12"</t>
  </si>
  <si>
    <t>Cast Iron 250# Ansi B16.1   Size 14"</t>
  </si>
  <si>
    <t>Cast Iron 250# Ansi B16.1   Size 16"</t>
  </si>
  <si>
    <t>Cast Iron 250# Ansi B16.1   Size 18"</t>
  </si>
  <si>
    <t>Cast Iron 250# Ansi B16.1   Size 20"</t>
  </si>
  <si>
    <t>Cast Iron 250# Ansi B16.1   Size 24"</t>
  </si>
  <si>
    <t>WNRF BS 10 Table D 50# (PN 3,5) Size 2"</t>
  </si>
  <si>
    <t>WNRF BS 10 Table D 50# (PN 3,5) Size 1½"</t>
  </si>
  <si>
    <t>WNRF BS 10 Table D 50# (PN 3,5) Size 2½"</t>
  </si>
  <si>
    <t>WNRF BS 10 Table D 50# (PN 3,5) Size 3"</t>
  </si>
  <si>
    <t>WNRF BS 10 Table D 50# (PN 3,5) Size 4"</t>
  </si>
  <si>
    <t>WNRF BS 10 Table D 50# (PN 3,5) Size 5"</t>
  </si>
  <si>
    <t>WNRF BS 10 Table D 50# (PN 3,5) Size 6"</t>
  </si>
  <si>
    <t>WNRF BS 10 Table D 50# (PN 3,5) Size 8"</t>
  </si>
  <si>
    <t>WNRF BS 10 Table D 50# (PN 3,5) Size 10"</t>
  </si>
  <si>
    <t>WNRF BS 10 Table D 50# (PN 3,5) Size 12"</t>
  </si>
  <si>
    <t>WNRF BS 10 Table D 50# (PN 3,5) Size 14"</t>
  </si>
  <si>
    <t>WNRF BS 10 Table D 50# (PN 3,5) Size 16"</t>
  </si>
  <si>
    <t>WNRF BS 10 Table D 50# (PN 3,5) Size 18"</t>
  </si>
  <si>
    <t>WNRF BS 10 Table D 50# (PN 3,5) Size 20"</t>
  </si>
  <si>
    <t>WNRF BS 10 Table D 50# (PN 3,5) Size 24"</t>
  </si>
  <si>
    <t>WNRF BS 10 Table E 100# (PN 7 ) Size 1½"</t>
  </si>
  <si>
    <t>WNRF BS 10 Table E 100# (PN 7 ) Size 2"</t>
  </si>
  <si>
    <t>WNRF BS 10 Table E 100# (PN 7 ) Size 2½"</t>
  </si>
  <si>
    <t>WNRF BS 10 Table E 100# (PN 7 ) Size 3"</t>
  </si>
  <si>
    <t>WNRF BS 10 Table E 100# (PN 7 ) Size 4"</t>
  </si>
  <si>
    <t>WNRF BS 10 Table E 100# (PN 7 ) Size 5"</t>
  </si>
  <si>
    <t>WNRF BS 10 Table E 100# (PN 7 ) Size 6"</t>
  </si>
  <si>
    <t>WNRF BS 10 Table E 100# (PN 7 ) Size 8"</t>
  </si>
  <si>
    <t>WNRF BS 10 Table E 100# (PN 7 ) Size 10"</t>
  </si>
  <si>
    <t>WNRF BS 10 Table E 100# (PN 7 ) Size 12"</t>
  </si>
  <si>
    <t>WNRF BS 10 Table E 100# (PN 7 ) Size 14"</t>
  </si>
  <si>
    <t>WNRF BS 10 Table E 100# (PN 7 ) Size 16"</t>
  </si>
  <si>
    <t>WNRF BS 10 Table E 100# (PN 7 ) Size 18"</t>
  </si>
  <si>
    <t>WNRF BS 10 Table E 100# (PN 7 ) Size 20"</t>
  </si>
  <si>
    <t>WNRF BS 10 Table E 100# (PN 7 ) Size 24"</t>
  </si>
  <si>
    <t>50#</t>
  </si>
  <si>
    <t>100#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</si>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</sst>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0.0"/>
  </numFmts>
  <fonts count="1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6"/>
      <name val="Denmark"/>
    </font>
    <font>
      <sz val="12"/>
      <name val="Wingdings"/>
      <charset val="2"/>
    </font>
    <font>
      <sz val="12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186" fontId="0" fillId="3" borderId="0" xfId="0" quotePrefix="1" applyNumberFormat="1" applyFill="1" applyBorder="1" applyAlignment="1">
      <alignment horizontal="center"/>
    </xf>
    <xf numFmtId="186" fontId="0" fillId="3" borderId="2" xfId="0" quotePrefix="1" applyNumberFormat="1" applyFill="1" applyBorder="1" applyAlignment="1">
      <alignment horizontal="center"/>
    </xf>
    <xf numFmtId="186" fontId="0" fillId="3" borderId="0" xfId="0" applyNumberFormat="1" applyFill="1" applyBorder="1" applyAlignment="1">
      <alignment horizontal="center"/>
    </xf>
    <xf numFmtId="186" fontId="0" fillId="3" borderId="2" xfId="0" applyNumberFormat="1" applyFill="1" applyBorder="1" applyAlignment="1">
      <alignment horizontal="center"/>
    </xf>
    <xf numFmtId="0" fontId="0" fillId="4" borderId="3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4" borderId="5" xfId="0" applyFill="1" applyBorder="1"/>
    <xf numFmtId="16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/>
    <xf numFmtId="0" fontId="0" fillId="4" borderId="2" xfId="0" applyFill="1" applyBorder="1"/>
    <xf numFmtId="2" fontId="1" fillId="4" borderId="0" xfId="0" applyNumberFormat="1" applyFont="1" applyFill="1" applyBorder="1" applyAlignment="1">
      <alignment horizontal="center" vertical="center"/>
    </xf>
    <xf numFmtId="2" fontId="1" fillId="4" borderId="0" xfId="0" quotePrefix="1" applyNumberFormat="1" applyFont="1" applyFill="1" applyBorder="1" applyAlignment="1">
      <alignment horizontal="center" vertical="center"/>
    </xf>
    <xf numFmtId="2" fontId="1" fillId="4" borderId="2" xfId="0" quotePrefix="1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0" fontId="2" fillId="4" borderId="0" xfId="0" quotePrefix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/>
    <xf numFmtId="2" fontId="1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2" xfId="0" applyFill="1" applyBorder="1"/>
    <xf numFmtId="186" fontId="2" fillId="3" borderId="0" xfId="0" applyNumberFormat="1" applyFont="1" applyFill="1" applyBorder="1" applyAlignment="1">
      <alignment horizontal="center"/>
    </xf>
    <xf numFmtId="186" fontId="7" fillId="3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186" fontId="2" fillId="2" borderId="0" xfId="0" applyNumberFormat="1" applyFont="1" applyFill="1" applyBorder="1" applyAlignment="1">
      <alignment horizontal="center"/>
    </xf>
    <xf numFmtId="186" fontId="6" fillId="2" borderId="0" xfId="0" applyNumberFormat="1" applyFont="1" applyFill="1" applyBorder="1" applyAlignment="1">
      <alignment horizontal="center"/>
    </xf>
    <xf numFmtId="186" fontId="7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2" borderId="2" xfId="0" applyFill="1" applyBorder="1"/>
    <xf numFmtId="186" fontId="7" fillId="2" borderId="0" xfId="0" quotePrefix="1" applyNumberFormat="1" applyFont="1" applyFill="1" applyBorder="1" applyAlignment="1">
      <alignment horizontal="center"/>
    </xf>
    <xf numFmtId="186" fontId="7" fillId="2" borderId="2" xfId="0" quotePrefix="1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2" xfId="0" applyFont="1" applyFill="1" applyBorder="1"/>
    <xf numFmtId="186" fontId="2" fillId="2" borderId="0" xfId="0" quotePrefix="1" applyNumberFormat="1" applyFont="1" applyFill="1" applyBorder="1" applyAlignment="1">
      <alignment horizontal="center"/>
    </xf>
    <xf numFmtId="186" fontId="6" fillId="2" borderId="0" xfId="0" quotePrefix="1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16" fontId="7" fillId="3" borderId="5" xfId="0" applyNumberFormat="1" applyFont="1" applyFill="1" applyBorder="1" applyAlignment="1">
      <alignment horizontal="left"/>
    </xf>
    <xf numFmtId="0" fontId="0" fillId="0" borderId="0" xfId="0" applyBorder="1"/>
    <xf numFmtId="16" fontId="7" fillId="5" borderId="5" xfId="0" applyNumberFormat="1" applyFont="1" applyFill="1" applyBorder="1" applyAlignment="1">
      <alignment horizontal="left"/>
    </xf>
    <xf numFmtId="16" fontId="7" fillId="4" borderId="5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86" fontId="0" fillId="0" borderId="0" xfId="0" quotePrefix="1" applyNumberFormat="1" applyFill="1" applyBorder="1" applyAlignment="1">
      <alignment horizontal="center"/>
    </xf>
    <xf numFmtId="186" fontId="0" fillId="0" borderId="2" xfId="0" quotePrefix="1" applyNumberFormat="1" applyFill="1" applyBorder="1" applyAlignment="1">
      <alignment horizontal="center"/>
    </xf>
    <xf numFmtId="186" fontId="0" fillId="0" borderId="0" xfId="0" quotePrefix="1" applyNumberFormat="1" applyFill="1" applyAlignment="1">
      <alignment horizontal="center"/>
    </xf>
    <xf numFmtId="186" fontId="0" fillId="0" borderId="0" xfId="0" applyNumberFormat="1" applyFill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186" fontId="0" fillId="0" borderId="2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86" fontId="0" fillId="0" borderId="0" xfId="0" applyNumberFormat="1" applyFill="1"/>
    <xf numFmtId="0" fontId="0" fillId="0" borderId="0" xfId="0" applyFill="1"/>
    <xf numFmtId="0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" fontId="7" fillId="2" borderId="5" xfId="0" applyNumberFormat="1" applyFont="1" applyFill="1" applyBorder="1" applyAlignment="1">
      <alignment horizontal="left"/>
    </xf>
    <xf numFmtId="16" fontId="7" fillId="6" borderId="5" xfId="0" applyNumberFormat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16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Border="1" applyAlignment="1">
      <alignment horizontal="center"/>
    </xf>
    <xf numFmtId="1" fontId="0" fillId="0" borderId="0" xfId="0" quotePrefix="1" applyNumberFormat="1" applyFill="1" applyAlignment="1">
      <alignment horizontal="center"/>
    </xf>
    <xf numFmtId="1" fontId="0" fillId="0" borderId="0" xfId="0" applyNumberFormat="1" applyFill="1"/>
    <xf numFmtId="0" fontId="0" fillId="0" borderId="8" xfId="0" applyFill="1" applyBorder="1"/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186" fontId="0" fillId="0" borderId="0" xfId="0" applyNumberFormat="1" applyFill="1" applyBorder="1"/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/>
    <xf numFmtId="0" fontId="2" fillId="0" borderId="0" xfId="0" applyFont="1" applyFill="1" applyBorder="1"/>
    <xf numFmtId="16" fontId="2" fillId="0" borderId="0" xfId="0" quotePrefix="1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8" xfId="0" applyBorder="1"/>
    <xf numFmtId="0" fontId="0" fillId="0" borderId="11" xfId="0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0" xfId="0" quotePrefix="1" applyFill="1" applyAlignment="1">
      <alignment horizontal="center"/>
    </xf>
    <xf numFmtId="0" fontId="7" fillId="2" borderId="0" xfId="0" quotePrefix="1" applyFont="1" applyFill="1" applyAlignment="1">
      <alignment horizontal="center"/>
    </xf>
    <xf numFmtId="186" fontId="5" fillId="2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12" xfId="0" applyBorder="1"/>
    <xf numFmtId="0" fontId="0" fillId="2" borderId="13" xfId="0" applyFill="1" applyBorder="1"/>
    <xf numFmtId="186" fontId="11" fillId="2" borderId="0" xfId="0" applyNumberFormat="1" applyFont="1" applyFill="1" applyBorder="1" applyAlignment="1">
      <alignment horizontal="center"/>
    </xf>
    <xf numFmtId="186" fontId="11" fillId="2" borderId="0" xfId="0" quotePrefix="1" applyNumberFormat="1" applyFont="1" applyFill="1" applyBorder="1" applyAlignment="1">
      <alignment horizontal="center"/>
    </xf>
    <xf numFmtId="186" fontId="10" fillId="2" borderId="0" xfId="0" quotePrefix="1" applyNumberFormat="1" applyFont="1" applyFill="1" applyBorder="1" applyAlignment="1">
      <alignment horizontal="center"/>
    </xf>
    <xf numFmtId="186" fontId="7" fillId="2" borderId="14" xfId="0" quotePrefix="1" applyNumberFormat="1" applyFont="1" applyFill="1" applyBorder="1" applyAlignment="1">
      <alignment horizontal="center"/>
    </xf>
    <xf numFmtId="186" fontId="7" fillId="2" borderId="15" xfId="0" quotePrefix="1" applyNumberFormat="1" applyFont="1" applyFill="1" applyBorder="1" applyAlignment="1">
      <alignment horizontal="center"/>
    </xf>
    <xf numFmtId="186" fontId="0" fillId="2" borderId="0" xfId="0" applyNumberFormat="1" applyFill="1" applyBorder="1" applyAlignment="1">
      <alignment horizontal="center"/>
    </xf>
    <xf numFmtId="186" fontId="10" fillId="2" borderId="0" xfId="0" applyNumberFormat="1" applyFont="1" applyFill="1" applyBorder="1" applyAlignment="1">
      <alignment horizontal="center"/>
    </xf>
    <xf numFmtId="186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86" fontId="10" fillId="2" borderId="2" xfId="0" applyNumberFormat="1" applyFont="1" applyFill="1" applyBorder="1" applyAlignment="1">
      <alignment horizontal="center"/>
    </xf>
    <xf numFmtId="16" fontId="2" fillId="2" borderId="0" xfId="0" applyNumberFormat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/>
    <xf numFmtId="0" fontId="4" fillId="2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2" fontId="1" fillId="0" borderId="5" xfId="0" quotePrefix="1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2" fillId="3" borderId="0" xfId="0" quotePrefix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6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5" xfId="0" applyFill="1" applyBorder="1"/>
    <xf numFmtId="0" fontId="5" fillId="0" borderId="5" xfId="0" applyFont="1" applyFill="1" applyBorder="1" applyAlignment="1">
      <alignment horizontal="center" vertical="center"/>
    </xf>
    <xf numFmtId="186" fontId="0" fillId="0" borderId="5" xfId="0" quotePrefix="1" applyNumberFormat="1" applyFill="1" applyBorder="1" applyAlignment="1">
      <alignment horizontal="center"/>
    </xf>
    <xf numFmtId="186" fontId="0" fillId="0" borderId="5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5" xfId="0" applyFill="1" applyBorder="1"/>
    <xf numFmtId="0" fontId="4" fillId="2" borderId="17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1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/>
    <xf numFmtId="0" fontId="0" fillId="0" borderId="16" xfId="0" applyBorder="1"/>
    <xf numFmtId="0" fontId="0" fillId="0" borderId="0" xfId="0" quotePrefix="1"/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/>
    </xf>
    <xf numFmtId="0" fontId="2" fillId="3" borderId="16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8" fillId="3" borderId="5" xfId="0" applyFont="1" applyFill="1" applyBorder="1" applyAlignment="1">
      <alignment horizontal="left" indent="1"/>
    </xf>
    <xf numFmtId="0" fontId="8" fillId="3" borderId="0" xfId="0" applyFont="1" applyFill="1" applyBorder="1"/>
    <xf numFmtId="0" fontId="0" fillId="3" borderId="5" xfId="0" applyFill="1" applyBorder="1" applyAlignment="1">
      <alignment horizontal="left" indent="1"/>
    </xf>
    <xf numFmtId="0" fontId="9" fillId="3" borderId="0" xfId="0" applyFont="1" applyFill="1" applyBorder="1"/>
    <xf numFmtId="0" fontId="0" fillId="3" borderId="12" xfId="0" applyFill="1" applyBorder="1"/>
    <xf numFmtId="0" fontId="0" fillId="3" borderId="8" xfId="0" applyFill="1" applyBorder="1"/>
    <xf numFmtId="0" fontId="0" fillId="3" borderId="11" xfId="0" applyFill="1" applyBorder="1"/>
    <xf numFmtId="0" fontId="9" fillId="0" borderId="0" xfId="0" applyFont="1" applyFill="1" applyBorder="1"/>
    <xf numFmtId="2" fontId="9" fillId="0" borderId="0" xfId="0" applyNumberFormat="1" applyFont="1" applyFill="1" applyBorder="1"/>
    <xf numFmtId="0" fontId="9" fillId="0" borderId="18" xfId="0" applyFont="1" applyFill="1" applyBorder="1" applyAlignment="1">
      <alignment horizontal="center"/>
    </xf>
    <xf numFmtId="0" fontId="0" fillId="3" borderId="16" xfId="0" applyFill="1" applyBorder="1"/>
    <xf numFmtId="0" fontId="6" fillId="3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8" fillId="3" borderId="16" xfId="0" applyFont="1" applyFill="1" applyBorder="1" applyAlignment="1">
      <alignment horizontal="left" indent="1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left" indent="1"/>
    </xf>
    <xf numFmtId="0" fontId="0" fillId="3" borderId="0" xfId="0" applyFill="1" applyBorder="1" applyAlignment="1"/>
    <xf numFmtId="0" fontId="0" fillId="3" borderId="0" xfId="0" quotePrefix="1" applyFill="1" applyBorder="1" applyAlignment="1">
      <alignment horizontal="right"/>
    </xf>
    <xf numFmtId="0" fontId="13" fillId="3" borderId="2" xfId="0" applyFont="1" applyFill="1" applyBorder="1"/>
    <xf numFmtId="0" fontId="0" fillId="0" borderId="6" xfId="0" applyFill="1" applyBorder="1"/>
    <xf numFmtId="0" fontId="9" fillId="3" borderId="9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5" fillId="3" borderId="2" xfId="0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>
      <alignment horizontal="left"/>
    </xf>
    <xf numFmtId="0" fontId="0" fillId="3" borderId="12" xfId="0" applyFill="1" applyBorder="1" applyAlignment="1">
      <alignment horizontal="left" indent="1"/>
    </xf>
    <xf numFmtId="0" fontId="0" fillId="3" borderId="8" xfId="0" applyFill="1" applyBorder="1" applyAlignment="1"/>
    <xf numFmtId="0" fontId="0" fillId="3" borderId="8" xfId="0" applyFill="1" applyBorder="1" applyAlignment="1">
      <alignment horizontal="right"/>
    </xf>
    <xf numFmtId="0" fontId="15" fillId="3" borderId="8" xfId="0" applyFont="1" applyFill="1" applyBorder="1"/>
    <xf numFmtId="0" fontId="15" fillId="3" borderId="11" xfId="0" applyFont="1" applyFill="1" applyBorder="1"/>
    <xf numFmtId="0" fontId="0" fillId="6" borderId="5" xfId="0" applyFill="1" applyBorder="1"/>
    <xf numFmtId="0" fontId="4" fillId="0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6" dropStyle="combo" dx="22" fmlaLink="$Q$4" fmlaRange="$R$4:$R$29" sel="10" val="8"/>
</file>

<file path=xl/ctrlProps/ctrlProp2.xml><?xml version="1.0" encoding="utf-8"?>
<formControlPr xmlns="http://schemas.microsoft.com/office/spreadsheetml/2009/9/main" objectType="Drop" dropLines="16" dropStyle="combo" dx="22" fmlaLink="'Flange data'!$A$2" fmlaRange="'Flange data'!$B$2:$B$602" sel="418" val="415"/>
</file>

<file path=xl/ctrlProps/ctrlProp3.xml><?xml version="1.0" encoding="utf-8"?>
<formControlPr xmlns="http://schemas.microsoft.com/office/spreadsheetml/2009/9/main" objectType="Drop" dropLines="6" dropStyle="combo" dx="22" fmlaLink="$AL$4" fmlaRange="$S$4:$S$29" sel="15" val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1371600</xdr:colOff>
          <xdr:row>20</xdr:row>
          <xdr:rowOff>47625</xdr:rowOff>
        </xdr:from>
        <xdr:to>
          <xdr:col>6</xdr:col>
          <xdr:colOff>866775</xdr:colOff>
          <xdr:row>21</xdr:row>
          <xdr:rowOff>66675</xdr:rowOff>
        </xdr:to>
        <xdr:sp macro="" textlink="">
          <xdr:nvSpPr>
            <xdr:cNvPr id="9286" name="Drop Down 70" hidden="1">
              <a:extLst>
                <a:ext uri="{63B3BB69-23CF-44E3-9099-C40C66FF867C}">
                  <a14:compatExt spid="_x0000_s9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114300</xdr:rowOff>
        </xdr:from>
        <xdr:to>
          <xdr:col>6</xdr:col>
          <xdr:colOff>866775</xdr:colOff>
          <xdr:row>37</xdr:row>
          <xdr:rowOff>38100</xdr:rowOff>
        </xdr:to>
        <xdr:sp macro="" textlink="">
          <xdr:nvSpPr>
            <xdr:cNvPr id="9287" name="Drop Down 71" hidden="1">
              <a:extLst>
                <a:ext uri="{63B3BB69-23CF-44E3-9099-C40C66FF867C}">
                  <a14:compatExt spid="_x0000_s9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19050</xdr:rowOff>
        </xdr:from>
        <xdr:to>
          <xdr:col>7</xdr:col>
          <xdr:colOff>0</xdr:colOff>
          <xdr:row>28</xdr:row>
          <xdr:rowOff>66675</xdr:rowOff>
        </xdr:to>
        <xdr:sp macro="" textlink="">
          <xdr:nvSpPr>
            <xdr:cNvPr id="9294" name="Drop Down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180975</xdr:colOff>
      <xdr:row>1</xdr:row>
      <xdr:rowOff>133350</xdr:rowOff>
    </xdr:from>
    <xdr:to>
      <xdr:col>7</xdr:col>
      <xdr:colOff>171450</xdr:colOff>
      <xdr:row>16</xdr:row>
      <xdr:rowOff>85725</xdr:rowOff>
    </xdr:to>
    <xdr:grpSp>
      <xdr:nvGrpSpPr>
        <xdr:cNvPr id="10059" name="Group 91"/>
        <xdr:cNvGrpSpPr>
          <a:grpSpLocks/>
        </xdr:cNvGrpSpPr>
      </xdr:nvGrpSpPr>
      <xdr:grpSpPr bwMode="auto">
        <a:xfrm>
          <a:off x="180975" y="409575"/>
          <a:ext cx="5419725" cy="2543175"/>
          <a:chOff x="19" y="43"/>
          <a:chExt cx="569" cy="267"/>
        </a:xfrm>
      </xdr:grpSpPr>
      <xdr:grpSp>
        <xdr:nvGrpSpPr>
          <xdr:cNvPr id="10060" name="Group 1"/>
          <xdr:cNvGrpSpPr>
            <a:grpSpLocks/>
          </xdr:cNvGrpSpPr>
        </xdr:nvGrpSpPr>
        <xdr:grpSpPr bwMode="auto">
          <a:xfrm>
            <a:off x="19" y="43"/>
            <a:ext cx="492" cy="267"/>
            <a:chOff x="61" y="154"/>
            <a:chExt cx="507" cy="297"/>
          </a:xfrm>
        </xdr:grpSpPr>
        <xdr:sp macro="" textlink="">
          <xdr:nvSpPr>
            <xdr:cNvPr id="10063" name="Line 2"/>
            <xdr:cNvSpPr>
              <a:spLocks noChangeShapeType="1"/>
            </xdr:cNvSpPr>
          </xdr:nvSpPr>
          <xdr:spPr bwMode="auto">
            <a:xfrm>
              <a:off x="296" y="221"/>
              <a:ext cx="0" cy="14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lg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64" name="Line 3"/>
            <xdr:cNvSpPr>
              <a:spLocks noChangeShapeType="1"/>
            </xdr:cNvSpPr>
          </xdr:nvSpPr>
          <xdr:spPr bwMode="auto">
            <a:xfrm>
              <a:off x="114" y="356"/>
              <a:ext cx="365" cy="0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65" name="Line 4"/>
            <xdr:cNvSpPr>
              <a:spLocks noChangeShapeType="1"/>
            </xdr:cNvSpPr>
          </xdr:nvSpPr>
          <xdr:spPr bwMode="auto">
            <a:xfrm>
              <a:off x="114" y="308"/>
              <a:ext cx="365" cy="0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66" name="Line 5"/>
            <xdr:cNvSpPr>
              <a:spLocks noChangeShapeType="1"/>
            </xdr:cNvSpPr>
          </xdr:nvSpPr>
          <xdr:spPr bwMode="auto">
            <a:xfrm>
              <a:off x="114" y="308"/>
              <a:ext cx="0" cy="48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67" name="Line 6"/>
            <xdr:cNvSpPr>
              <a:spLocks noChangeShapeType="1"/>
            </xdr:cNvSpPr>
          </xdr:nvSpPr>
          <xdr:spPr bwMode="auto">
            <a:xfrm>
              <a:off x="155" y="297"/>
              <a:ext cx="0" cy="132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lg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68" name="Line 7"/>
            <xdr:cNvSpPr>
              <a:spLocks noChangeShapeType="1"/>
            </xdr:cNvSpPr>
          </xdr:nvSpPr>
          <xdr:spPr bwMode="auto">
            <a:xfrm>
              <a:off x="438" y="297"/>
              <a:ext cx="0" cy="12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lg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69" name="Line 8"/>
            <xdr:cNvSpPr>
              <a:spLocks noChangeShapeType="1"/>
            </xdr:cNvSpPr>
          </xdr:nvSpPr>
          <xdr:spPr bwMode="auto">
            <a:xfrm>
              <a:off x="479" y="308"/>
              <a:ext cx="0" cy="48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0" name="Line 9"/>
            <xdr:cNvSpPr>
              <a:spLocks noChangeShapeType="1"/>
            </xdr:cNvSpPr>
          </xdr:nvSpPr>
          <xdr:spPr bwMode="auto">
            <a:xfrm>
              <a:off x="184" y="365"/>
              <a:ext cx="223" cy="0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1" name="Line 10"/>
            <xdr:cNvSpPr>
              <a:spLocks noChangeShapeType="1"/>
            </xdr:cNvSpPr>
          </xdr:nvSpPr>
          <xdr:spPr bwMode="auto">
            <a:xfrm>
              <a:off x="184" y="356"/>
              <a:ext cx="0" cy="9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2" name="Line 11"/>
            <xdr:cNvSpPr>
              <a:spLocks noChangeShapeType="1"/>
            </xdr:cNvSpPr>
          </xdr:nvSpPr>
          <xdr:spPr bwMode="auto">
            <a:xfrm>
              <a:off x="408" y="356"/>
              <a:ext cx="0" cy="9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3" name="Line 12"/>
            <xdr:cNvSpPr>
              <a:spLocks noChangeShapeType="1"/>
            </xdr:cNvSpPr>
          </xdr:nvSpPr>
          <xdr:spPr bwMode="auto">
            <a:xfrm>
              <a:off x="173" y="308"/>
              <a:ext cx="0" cy="4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4" name="Line 13"/>
            <xdr:cNvSpPr>
              <a:spLocks noChangeShapeType="1"/>
            </xdr:cNvSpPr>
          </xdr:nvSpPr>
          <xdr:spPr bwMode="auto">
            <a:xfrm>
              <a:off x="419" y="308"/>
              <a:ext cx="0" cy="4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5" name="Line 14"/>
            <xdr:cNvSpPr>
              <a:spLocks noChangeShapeType="1"/>
            </xdr:cNvSpPr>
          </xdr:nvSpPr>
          <xdr:spPr bwMode="auto">
            <a:xfrm>
              <a:off x="137" y="308"/>
              <a:ext cx="0" cy="4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6" name="Line 15"/>
            <xdr:cNvSpPr>
              <a:spLocks noChangeShapeType="1"/>
            </xdr:cNvSpPr>
          </xdr:nvSpPr>
          <xdr:spPr bwMode="auto">
            <a:xfrm>
              <a:off x="458" y="308"/>
              <a:ext cx="0" cy="4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7" name="Line 16"/>
            <xdr:cNvSpPr>
              <a:spLocks noChangeShapeType="1"/>
            </xdr:cNvSpPr>
          </xdr:nvSpPr>
          <xdr:spPr bwMode="auto">
            <a:xfrm>
              <a:off x="215" y="209"/>
              <a:ext cx="160" cy="0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8" name="Line 17"/>
            <xdr:cNvSpPr>
              <a:spLocks noChangeShapeType="1"/>
            </xdr:cNvSpPr>
          </xdr:nvSpPr>
          <xdr:spPr bwMode="auto">
            <a:xfrm>
              <a:off x="209" y="214"/>
              <a:ext cx="0" cy="12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79" name="Line 18"/>
            <xdr:cNvSpPr>
              <a:spLocks noChangeShapeType="1"/>
            </xdr:cNvSpPr>
          </xdr:nvSpPr>
          <xdr:spPr bwMode="auto">
            <a:xfrm>
              <a:off x="381" y="214"/>
              <a:ext cx="0" cy="12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0" name="Line 19"/>
            <xdr:cNvSpPr>
              <a:spLocks noChangeShapeType="1"/>
            </xdr:cNvSpPr>
          </xdr:nvSpPr>
          <xdr:spPr bwMode="auto">
            <a:xfrm>
              <a:off x="217" y="210"/>
              <a:ext cx="0" cy="154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1" name="Line 20"/>
            <xdr:cNvSpPr>
              <a:spLocks noChangeShapeType="1"/>
            </xdr:cNvSpPr>
          </xdr:nvSpPr>
          <xdr:spPr bwMode="auto">
            <a:xfrm>
              <a:off x="374" y="210"/>
              <a:ext cx="0" cy="154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2" name="Line 21"/>
            <xdr:cNvSpPr>
              <a:spLocks noChangeShapeType="1"/>
            </xdr:cNvSpPr>
          </xdr:nvSpPr>
          <xdr:spPr bwMode="auto">
            <a:xfrm>
              <a:off x="381" y="225"/>
              <a:ext cx="19" cy="72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3" name="Line 22"/>
            <xdr:cNvSpPr>
              <a:spLocks noChangeShapeType="1"/>
            </xdr:cNvSpPr>
          </xdr:nvSpPr>
          <xdr:spPr bwMode="auto">
            <a:xfrm flipH="1">
              <a:off x="193" y="225"/>
              <a:ext cx="16" cy="72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4" name="Line 23"/>
            <xdr:cNvSpPr>
              <a:spLocks noChangeShapeType="1"/>
            </xdr:cNvSpPr>
          </xdr:nvSpPr>
          <xdr:spPr bwMode="auto">
            <a:xfrm>
              <a:off x="209" y="226"/>
              <a:ext cx="172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5" name="Arc 24"/>
            <xdr:cNvSpPr>
              <a:spLocks/>
            </xdr:cNvSpPr>
          </xdr:nvSpPr>
          <xdr:spPr bwMode="auto">
            <a:xfrm flipV="1">
              <a:off x="183" y="297"/>
              <a:ext cx="10" cy="11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  <xdr:sp macro="" textlink="">
          <xdr:nvSpPr>
            <xdr:cNvPr id="10086" name="Arc 25"/>
            <xdr:cNvSpPr>
              <a:spLocks/>
            </xdr:cNvSpPr>
          </xdr:nvSpPr>
          <xdr:spPr bwMode="auto">
            <a:xfrm flipH="1" flipV="1">
              <a:off x="401" y="297"/>
              <a:ext cx="10" cy="11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  <xdr:sp macro="" textlink="">
          <xdr:nvSpPr>
            <xdr:cNvPr id="10087" name="Line 26"/>
            <xdr:cNvSpPr>
              <a:spLocks noChangeShapeType="1"/>
            </xdr:cNvSpPr>
          </xdr:nvSpPr>
          <xdr:spPr bwMode="auto">
            <a:xfrm>
              <a:off x="209" y="168"/>
              <a:ext cx="0" cy="33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8" name="Line 27"/>
            <xdr:cNvSpPr>
              <a:spLocks noChangeShapeType="1"/>
            </xdr:cNvSpPr>
          </xdr:nvSpPr>
          <xdr:spPr bwMode="auto">
            <a:xfrm>
              <a:off x="381" y="168"/>
              <a:ext cx="0" cy="35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9" name="Line 28"/>
            <xdr:cNvSpPr>
              <a:spLocks noChangeShapeType="1"/>
            </xdr:cNvSpPr>
          </xdr:nvSpPr>
          <xdr:spPr bwMode="auto">
            <a:xfrm>
              <a:off x="209" y="171"/>
              <a:ext cx="172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0" name="Line 29"/>
            <xdr:cNvSpPr>
              <a:spLocks noChangeShapeType="1"/>
            </xdr:cNvSpPr>
          </xdr:nvSpPr>
          <xdr:spPr bwMode="auto">
            <a:xfrm>
              <a:off x="190" y="243"/>
              <a:ext cx="0" cy="7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1" name="Line 30"/>
            <xdr:cNvSpPr>
              <a:spLocks noChangeShapeType="1"/>
            </xdr:cNvSpPr>
          </xdr:nvSpPr>
          <xdr:spPr bwMode="auto">
            <a:xfrm>
              <a:off x="404" y="241"/>
              <a:ext cx="0" cy="72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2" name="Line 31"/>
            <xdr:cNvSpPr>
              <a:spLocks noChangeShapeType="1"/>
            </xdr:cNvSpPr>
          </xdr:nvSpPr>
          <xdr:spPr bwMode="auto">
            <a:xfrm>
              <a:off x="192" y="249"/>
              <a:ext cx="210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3" name="Line 32"/>
            <xdr:cNvSpPr>
              <a:spLocks noChangeShapeType="1"/>
            </xdr:cNvSpPr>
          </xdr:nvSpPr>
          <xdr:spPr bwMode="auto">
            <a:xfrm>
              <a:off x="183" y="392"/>
              <a:ext cx="227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4" name="Line 33"/>
            <xdr:cNvSpPr>
              <a:spLocks noChangeShapeType="1"/>
            </xdr:cNvSpPr>
          </xdr:nvSpPr>
          <xdr:spPr bwMode="auto">
            <a:xfrm>
              <a:off x="183" y="367"/>
              <a:ext cx="0" cy="34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5" name="Line 34"/>
            <xdr:cNvSpPr>
              <a:spLocks noChangeShapeType="1"/>
            </xdr:cNvSpPr>
          </xdr:nvSpPr>
          <xdr:spPr bwMode="auto">
            <a:xfrm>
              <a:off x="408" y="367"/>
              <a:ext cx="0" cy="36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6" name="Line 35"/>
            <xdr:cNvSpPr>
              <a:spLocks noChangeShapeType="1"/>
            </xdr:cNvSpPr>
          </xdr:nvSpPr>
          <xdr:spPr bwMode="auto">
            <a:xfrm>
              <a:off x="156" y="419"/>
              <a:ext cx="282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7" name="Line 36"/>
            <xdr:cNvSpPr>
              <a:spLocks noChangeShapeType="1"/>
            </xdr:cNvSpPr>
          </xdr:nvSpPr>
          <xdr:spPr bwMode="auto">
            <a:xfrm>
              <a:off x="114" y="363"/>
              <a:ext cx="0" cy="8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8" name="Line 37"/>
            <xdr:cNvSpPr>
              <a:spLocks noChangeShapeType="1"/>
            </xdr:cNvSpPr>
          </xdr:nvSpPr>
          <xdr:spPr bwMode="auto">
            <a:xfrm>
              <a:off x="114" y="446"/>
              <a:ext cx="363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9" name="Line 38"/>
            <xdr:cNvSpPr>
              <a:spLocks noChangeShapeType="1"/>
            </xdr:cNvSpPr>
          </xdr:nvSpPr>
          <xdr:spPr bwMode="auto">
            <a:xfrm>
              <a:off x="479" y="363"/>
              <a:ext cx="0" cy="87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0" name="Line 39"/>
            <xdr:cNvSpPr>
              <a:spLocks noChangeShapeType="1"/>
            </xdr:cNvSpPr>
          </xdr:nvSpPr>
          <xdr:spPr bwMode="auto">
            <a:xfrm>
              <a:off x="413" y="365"/>
              <a:ext cx="120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1" name="Line 40"/>
            <xdr:cNvSpPr>
              <a:spLocks noChangeShapeType="1"/>
            </xdr:cNvSpPr>
          </xdr:nvSpPr>
          <xdr:spPr bwMode="auto">
            <a:xfrm>
              <a:off x="482" y="356"/>
              <a:ext cx="23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2" name="Line 41"/>
            <xdr:cNvSpPr>
              <a:spLocks noChangeShapeType="1"/>
            </xdr:cNvSpPr>
          </xdr:nvSpPr>
          <xdr:spPr bwMode="auto">
            <a:xfrm>
              <a:off x="482" y="308"/>
              <a:ext cx="48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3" name="Line 42"/>
            <xdr:cNvSpPr>
              <a:spLocks noChangeShapeType="1"/>
            </xdr:cNvSpPr>
          </xdr:nvSpPr>
          <xdr:spPr bwMode="auto">
            <a:xfrm>
              <a:off x="497" y="326"/>
              <a:ext cx="0" cy="32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4" name="Line 43"/>
            <xdr:cNvSpPr>
              <a:spLocks noChangeShapeType="1"/>
            </xdr:cNvSpPr>
          </xdr:nvSpPr>
          <xdr:spPr bwMode="auto">
            <a:xfrm>
              <a:off x="526" y="308"/>
              <a:ext cx="0" cy="57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5" name="Line 44"/>
            <xdr:cNvSpPr>
              <a:spLocks noChangeShapeType="1"/>
            </xdr:cNvSpPr>
          </xdr:nvSpPr>
          <xdr:spPr bwMode="auto">
            <a:xfrm>
              <a:off x="497" y="363"/>
              <a:ext cx="0" cy="35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6" name="Line 45"/>
            <xdr:cNvSpPr>
              <a:spLocks noChangeShapeType="1"/>
            </xdr:cNvSpPr>
          </xdr:nvSpPr>
          <xdr:spPr bwMode="auto">
            <a:xfrm flipH="1">
              <a:off x="72" y="356"/>
              <a:ext cx="36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7" name="Line 46"/>
            <xdr:cNvSpPr>
              <a:spLocks noChangeShapeType="1"/>
            </xdr:cNvSpPr>
          </xdr:nvSpPr>
          <xdr:spPr bwMode="auto">
            <a:xfrm flipH="1">
              <a:off x="77" y="210"/>
              <a:ext cx="112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8" name="Line 47"/>
            <xdr:cNvSpPr>
              <a:spLocks noChangeShapeType="1"/>
            </xdr:cNvSpPr>
          </xdr:nvSpPr>
          <xdr:spPr bwMode="auto">
            <a:xfrm>
              <a:off x="80" y="210"/>
              <a:ext cx="0" cy="147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9" name="Line 48"/>
            <xdr:cNvSpPr>
              <a:spLocks noChangeShapeType="1"/>
            </xdr:cNvSpPr>
          </xdr:nvSpPr>
          <xdr:spPr bwMode="auto">
            <a:xfrm flipV="1">
              <a:off x="137" y="259"/>
              <a:ext cx="0" cy="43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10" name="Line 49"/>
            <xdr:cNvSpPr>
              <a:spLocks noChangeShapeType="1"/>
            </xdr:cNvSpPr>
          </xdr:nvSpPr>
          <xdr:spPr bwMode="auto">
            <a:xfrm flipV="1">
              <a:off x="173" y="259"/>
              <a:ext cx="0" cy="43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11" name="Line 50"/>
            <xdr:cNvSpPr>
              <a:spLocks noChangeShapeType="1"/>
            </xdr:cNvSpPr>
          </xdr:nvSpPr>
          <xdr:spPr bwMode="auto">
            <a:xfrm>
              <a:off x="137" y="263"/>
              <a:ext cx="36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sm"/>
              <a:tailEnd type="stealth" w="sm" len="sm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12" name="Line 51"/>
            <xdr:cNvSpPr>
              <a:spLocks noChangeShapeType="1"/>
            </xdr:cNvSpPr>
          </xdr:nvSpPr>
          <xdr:spPr bwMode="auto">
            <a:xfrm flipV="1">
              <a:off x="405" y="276"/>
              <a:ext cx="24" cy="29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sm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13" name="Line 52"/>
            <xdr:cNvSpPr>
              <a:spLocks noChangeShapeType="1"/>
            </xdr:cNvSpPr>
          </xdr:nvSpPr>
          <xdr:spPr bwMode="auto">
            <a:xfrm>
              <a:off x="374" y="188"/>
              <a:ext cx="0" cy="1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14" name="Line 53"/>
            <xdr:cNvSpPr>
              <a:spLocks noChangeShapeType="1"/>
            </xdr:cNvSpPr>
          </xdr:nvSpPr>
          <xdr:spPr bwMode="auto">
            <a:xfrm rot="16200000" flipV="1">
              <a:off x="297" y="119"/>
              <a:ext cx="0" cy="155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15" name="Line 54"/>
            <xdr:cNvSpPr>
              <a:spLocks noChangeShapeType="1"/>
            </xdr:cNvSpPr>
          </xdr:nvSpPr>
          <xdr:spPr bwMode="auto">
            <a:xfrm rot="5400000" flipH="1" flipV="1">
              <a:off x="397" y="181"/>
              <a:ext cx="0" cy="32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lg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16" name="Line 55"/>
            <xdr:cNvSpPr>
              <a:spLocks noChangeShapeType="1"/>
            </xdr:cNvSpPr>
          </xdr:nvSpPr>
          <xdr:spPr bwMode="auto">
            <a:xfrm>
              <a:off x="217" y="188"/>
              <a:ext cx="0" cy="1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72" name="Text Box 56"/>
            <xdr:cNvSpPr txBox="1">
              <a:spLocks noChangeArrowheads="1"/>
            </xdr:cNvSpPr>
          </xdr:nvSpPr>
          <xdr:spPr bwMode="auto">
            <a:xfrm>
              <a:off x="285" y="375"/>
              <a:ext cx="30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d1</a:t>
              </a:r>
              <a:endParaRPr lang="nl-NL"/>
            </a:p>
          </xdr:txBody>
        </xdr:sp>
        <xdr:sp macro="" textlink="">
          <xdr:nvSpPr>
            <xdr:cNvPr id="9273" name="Text Box 57"/>
            <xdr:cNvSpPr txBox="1">
              <a:spLocks noChangeArrowheads="1"/>
            </xdr:cNvSpPr>
          </xdr:nvSpPr>
          <xdr:spPr bwMode="auto">
            <a:xfrm>
              <a:off x="145" y="244"/>
              <a:ext cx="23" cy="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d2</a:t>
              </a:r>
              <a:endParaRPr lang="nl-NL"/>
            </a:p>
          </xdr:txBody>
        </xdr:sp>
        <xdr:sp macro="" textlink="">
          <xdr:nvSpPr>
            <xdr:cNvPr id="9274" name="Text Box 58"/>
            <xdr:cNvSpPr txBox="1">
              <a:spLocks noChangeArrowheads="1"/>
            </xdr:cNvSpPr>
          </xdr:nvSpPr>
          <xdr:spPr bwMode="auto">
            <a:xfrm>
              <a:off x="301" y="229"/>
              <a:ext cx="25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d3</a:t>
              </a:r>
              <a:endParaRPr lang="nl-NL"/>
            </a:p>
          </xdr:txBody>
        </xdr:sp>
        <xdr:sp macro="" textlink="">
          <xdr:nvSpPr>
            <xdr:cNvPr id="9275" name="Text Box 59"/>
            <xdr:cNvSpPr txBox="1">
              <a:spLocks noChangeArrowheads="1"/>
            </xdr:cNvSpPr>
          </xdr:nvSpPr>
          <xdr:spPr bwMode="auto">
            <a:xfrm>
              <a:off x="427" y="260"/>
              <a:ext cx="22" cy="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</a:t>
              </a:r>
              <a:endParaRPr lang="nl-NL"/>
            </a:p>
          </xdr:txBody>
        </xdr:sp>
        <xdr:sp macro="" textlink="">
          <xdr:nvSpPr>
            <xdr:cNvPr id="9276" name="Text Box 60"/>
            <xdr:cNvSpPr txBox="1">
              <a:spLocks noChangeArrowheads="1"/>
            </xdr:cNvSpPr>
          </xdr:nvSpPr>
          <xdr:spPr bwMode="auto">
            <a:xfrm>
              <a:off x="502" y="366"/>
              <a:ext cx="18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</a:t>
              </a:r>
              <a:endParaRPr lang="nl-NL"/>
            </a:p>
          </xdr:txBody>
        </xdr:sp>
        <xdr:sp macro="" textlink="">
          <xdr:nvSpPr>
            <xdr:cNvPr id="9277" name="Text Box 61"/>
            <xdr:cNvSpPr txBox="1">
              <a:spLocks noChangeArrowheads="1"/>
            </xdr:cNvSpPr>
          </xdr:nvSpPr>
          <xdr:spPr bwMode="auto">
            <a:xfrm flipV="1">
              <a:off x="531" y="321"/>
              <a:ext cx="37" cy="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</a:t>
              </a:r>
              <a:endParaRPr lang="nl-NL"/>
            </a:p>
          </xdr:txBody>
        </xdr:sp>
        <xdr:sp macro="" textlink="">
          <xdr:nvSpPr>
            <xdr:cNvPr id="9278" name="Text Box 62"/>
            <xdr:cNvSpPr txBox="1">
              <a:spLocks noChangeArrowheads="1"/>
            </xdr:cNvSpPr>
          </xdr:nvSpPr>
          <xdr:spPr bwMode="auto">
            <a:xfrm>
              <a:off x="61" y="264"/>
              <a:ext cx="18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</a:t>
              </a:r>
              <a:endParaRPr lang="nl-NL"/>
            </a:p>
          </xdr:txBody>
        </xdr:sp>
        <xdr:sp macro="" textlink="">
          <xdr:nvSpPr>
            <xdr:cNvPr id="9279" name="Text Box 63"/>
            <xdr:cNvSpPr txBox="1">
              <a:spLocks noChangeArrowheads="1"/>
            </xdr:cNvSpPr>
          </xdr:nvSpPr>
          <xdr:spPr bwMode="auto">
            <a:xfrm>
              <a:off x="288" y="178"/>
              <a:ext cx="29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</a:t>
              </a:r>
              <a:endParaRPr lang="nl-NL"/>
            </a:p>
          </xdr:txBody>
        </xdr:sp>
        <xdr:sp macro="" textlink="">
          <xdr:nvSpPr>
            <xdr:cNvPr id="9280" name="Text Box 64"/>
            <xdr:cNvSpPr txBox="1">
              <a:spLocks noChangeArrowheads="1"/>
            </xdr:cNvSpPr>
          </xdr:nvSpPr>
          <xdr:spPr bwMode="auto">
            <a:xfrm>
              <a:off x="291" y="401"/>
              <a:ext cx="22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</a:t>
              </a:r>
              <a:endParaRPr lang="nl-NL"/>
            </a:p>
          </xdr:txBody>
        </xdr:sp>
        <xdr:sp macro="" textlink="">
          <xdr:nvSpPr>
            <xdr:cNvPr id="9281" name="Text Box 65"/>
            <xdr:cNvSpPr txBox="1">
              <a:spLocks noChangeArrowheads="1"/>
            </xdr:cNvSpPr>
          </xdr:nvSpPr>
          <xdr:spPr bwMode="auto">
            <a:xfrm>
              <a:off x="290" y="429"/>
              <a:ext cx="26" cy="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</a:t>
              </a:r>
              <a:endParaRPr lang="nl-NL"/>
            </a:p>
          </xdr:txBody>
        </xdr:sp>
        <xdr:sp macro="" textlink="">
          <xdr:nvSpPr>
            <xdr:cNvPr id="9282" name="Text Box 66"/>
            <xdr:cNvSpPr txBox="1">
              <a:spLocks noChangeArrowheads="1"/>
            </xdr:cNvSpPr>
          </xdr:nvSpPr>
          <xdr:spPr bwMode="auto">
            <a:xfrm>
              <a:off x="400" y="178"/>
              <a:ext cx="18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</a:t>
              </a:r>
              <a:endParaRPr lang="nl-NL"/>
            </a:p>
          </xdr:txBody>
        </xdr:sp>
        <xdr:sp macro="" textlink="">
          <xdr:nvSpPr>
            <xdr:cNvPr id="9283" name="Text Box 67"/>
            <xdr:cNvSpPr txBox="1">
              <a:spLocks noChangeArrowheads="1"/>
            </xdr:cNvSpPr>
          </xdr:nvSpPr>
          <xdr:spPr bwMode="auto">
            <a:xfrm>
              <a:off x="285" y="154"/>
              <a:ext cx="30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do</a:t>
              </a:r>
              <a:endParaRPr lang="nl-NL"/>
            </a:p>
          </xdr:txBody>
        </xdr:sp>
        <xdr:sp macro="" textlink="">
          <xdr:nvSpPr>
            <xdr:cNvPr id="10129" name="Line 68"/>
            <xdr:cNvSpPr>
              <a:spLocks noChangeShapeType="1"/>
            </xdr:cNvSpPr>
          </xdr:nvSpPr>
          <xdr:spPr bwMode="auto">
            <a:xfrm>
              <a:off x="374" y="209"/>
              <a:ext cx="7" cy="6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30" name="Line 69"/>
            <xdr:cNvSpPr>
              <a:spLocks noChangeShapeType="1"/>
            </xdr:cNvSpPr>
          </xdr:nvSpPr>
          <xdr:spPr bwMode="auto">
            <a:xfrm flipH="1">
              <a:off x="209" y="208"/>
              <a:ext cx="7" cy="6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0061" name="Picture 8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6" y="49"/>
            <a:ext cx="152" cy="1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62" name="Line 84"/>
          <xdr:cNvSpPr>
            <a:spLocks noChangeShapeType="1"/>
          </xdr:cNvSpPr>
        </xdr:nvSpPr>
        <xdr:spPr bwMode="auto">
          <a:xfrm>
            <a:off x="163" y="9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352425</xdr:colOff>
      <xdr:row>5</xdr:row>
      <xdr:rowOff>123825</xdr:rowOff>
    </xdr:from>
    <xdr:to>
      <xdr:col>38</xdr:col>
      <xdr:colOff>190500</xdr:colOff>
      <xdr:row>11</xdr:row>
      <xdr:rowOff>123825</xdr:rowOff>
    </xdr:to>
    <xdr:sp macro="" textlink="">
      <xdr:nvSpPr>
        <xdr:cNvPr id="10241" name="Text Box 1"/>
        <xdr:cNvSpPr txBox="1">
          <a:spLocks noChangeArrowheads="1"/>
        </xdr:cNvSpPr>
      </xdr:nvSpPr>
      <xdr:spPr bwMode="auto">
        <a:xfrm>
          <a:off x="16630650" y="1276350"/>
          <a:ext cx="18954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Zwart  =  DIN 2458 welded</a:t>
          </a:r>
        </a:p>
        <a:p>
          <a:pPr algn="l" rtl="0">
            <a:defRPr sz="1000"/>
          </a:pP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Rood   =  DIN 2448/2458</a:t>
          </a:r>
        </a:p>
        <a:p>
          <a:pPr algn="l" rtl="0">
            <a:defRPr sz="1000"/>
          </a:pP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Blauw =  DIN 2448 seamless</a:t>
          </a:r>
        </a:p>
        <a:p>
          <a:pPr algn="l" rtl="0">
            <a:defRPr sz="1000"/>
          </a:pP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Bold    =  DIN Std.</a:t>
          </a:r>
          <a:endParaRPr lang="nl-NL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lensafmetin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 Flange dwg."/>
      <sheetName val="ANSI Flange data"/>
      <sheetName val="ANSI Flange data (2)"/>
      <sheetName val="DIN Flange data"/>
      <sheetName val="Pipe data"/>
    </sheetNames>
    <sheetDataSet>
      <sheetData sheetId="0"/>
      <sheetData sheetId="1">
        <row r="1">
          <cell r="A1" t="str">
            <v>WN FLANGE 150 lbs acc. ANSI B 16.5</v>
          </cell>
          <cell r="S1" t="str">
            <v>WN FLANGE 300 lbs acc. ANSI B 16.5</v>
          </cell>
        </row>
        <row r="2">
          <cell r="A2" t="str">
            <v>NPS</v>
          </cell>
          <cell r="B2" t="str">
            <v>DN</v>
          </cell>
          <cell r="C2" t="str">
            <v>D</v>
          </cell>
          <cell r="D2" t="str">
            <v>H</v>
          </cell>
          <cell r="E2" t="str">
            <v>b</v>
          </cell>
          <cell r="F2" t="str">
            <v>d1</v>
          </cell>
          <cell r="G2" t="str">
            <v>k</v>
          </cell>
          <cell r="H2" t="str">
            <v>n</v>
          </cell>
          <cell r="I2" t="str">
            <v>d2</v>
          </cell>
          <cell r="J2" t="str">
            <v>d3</v>
          </cell>
          <cell r="K2" t="str">
            <v>f</v>
          </cell>
          <cell r="L2" t="str">
            <v>r</v>
          </cell>
          <cell r="M2" t="str">
            <v>g</v>
          </cell>
          <cell r="N2" t="str">
            <v>L</v>
          </cell>
          <cell r="O2" t="str">
            <v>bt</v>
          </cell>
          <cell r="P2" t="str">
            <v>m</v>
          </cell>
          <cell r="Q2" t="str">
            <v>W</v>
          </cell>
          <cell r="S2" t="str">
            <v>NPS</v>
          </cell>
          <cell r="T2" t="str">
            <v>DN</v>
          </cell>
          <cell r="U2" t="str">
            <v>D</v>
          </cell>
          <cell r="V2" t="str">
            <v>H</v>
          </cell>
          <cell r="W2" t="str">
            <v>b</v>
          </cell>
          <cell r="X2" t="str">
            <v>d1</v>
          </cell>
          <cell r="Y2" t="str">
            <v>k</v>
          </cell>
          <cell r="Z2" t="str">
            <v>n</v>
          </cell>
          <cell r="AA2" t="str">
            <v>d2</v>
          </cell>
          <cell r="AB2" t="str">
            <v>d3</v>
          </cell>
          <cell r="AC2" t="str">
            <v>f</v>
          </cell>
          <cell r="AD2" t="str">
            <v>r</v>
          </cell>
          <cell r="AE2" t="str">
            <v>g</v>
          </cell>
          <cell r="AF2" t="str">
            <v>L</v>
          </cell>
          <cell r="AG2" t="str">
            <v>bt</v>
          </cell>
          <cell r="AH2" t="str">
            <v>m</v>
          </cell>
          <cell r="AI2" t="str">
            <v>W</v>
          </cell>
        </row>
        <row r="3">
          <cell r="A3" t="str">
            <v>1/8"</v>
          </cell>
          <cell r="B3" t="str">
            <v>-</v>
          </cell>
          <cell r="C3" t="str">
            <v>-</v>
          </cell>
          <cell r="D3" t="str">
            <v>-</v>
          </cell>
          <cell r="E3" t="str">
            <v>-</v>
          </cell>
          <cell r="F3" t="str">
            <v>-</v>
          </cell>
          <cell r="G3" t="str">
            <v>-</v>
          </cell>
          <cell r="H3" t="str">
            <v>-</v>
          </cell>
          <cell r="I3" t="str">
            <v>-</v>
          </cell>
          <cell r="J3" t="str">
            <v>-</v>
          </cell>
          <cell r="K3" t="str">
            <v>-</v>
          </cell>
          <cell r="L3" t="str">
            <v>-</v>
          </cell>
          <cell r="M3" t="str">
            <v>-</v>
          </cell>
          <cell r="N3" t="str">
            <v>-</v>
          </cell>
          <cell r="O3" t="str">
            <v>-</v>
          </cell>
          <cell r="P3" t="str">
            <v>-</v>
          </cell>
          <cell r="Q3" t="str">
            <v>-</v>
          </cell>
          <cell r="S3" t="str">
            <v>1/8"</v>
          </cell>
          <cell r="T3" t="str">
            <v>-</v>
          </cell>
          <cell r="U3" t="str">
            <v>-</v>
          </cell>
          <cell r="V3" t="str">
            <v>-</v>
          </cell>
          <cell r="W3" t="str">
            <v>-</v>
          </cell>
          <cell r="X3" t="str">
            <v>-</v>
          </cell>
          <cell r="Y3" t="str">
            <v>-</v>
          </cell>
          <cell r="Z3" t="str">
            <v>-</v>
          </cell>
          <cell r="AA3" t="str">
            <v>-</v>
          </cell>
          <cell r="AB3" t="str">
            <v>-</v>
          </cell>
          <cell r="AC3" t="str">
            <v>-</v>
          </cell>
          <cell r="AD3" t="str">
            <v>-</v>
          </cell>
          <cell r="AE3" t="str">
            <v>-</v>
          </cell>
          <cell r="AF3" t="str">
            <v>-</v>
          </cell>
          <cell r="AG3" t="str">
            <v>-</v>
          </cell>
          <cell r="AH3" t="str">
            <v>-</v>
          </cell>
          <cell r="AI3" t="str">
            <v>-</v>
          </cell>
        </row>
        <row r="4">
          <cell r="A4" t="str">
            <v>1/4"</v>
          </cell>
          <cell r="B4">
            <v>10</v>
          </cell>
          <cell r="C4" t="str">
            <v>-</v>
          </cell>
          <cell r="D4" t="str">
            <v>-</v>
          </cell>
          <cell r="E4" t="str">
            <v>-</v>
          </cell>
          <cell r="F4" t="str">
            <v>-</v>
          </cell>
          <cell r="G4" t="str">
            <v>-</v>
          </cell>
          <cell r="H4" t="str">
            <v>-</v>
          </cell>
          <cell r="I4" t="str">
            <v>-</v>
          </cell>
          <cell r="J4" t="str">
            <v>-</v>
          </cell>
          <cell r="K4" t="str">
            <v>-</v>
          </cell>
          <cell r="L4" t="str">
            <v>-</v>
          </cell>
          <cell r="M4" t="str">
            <v>-</v>
          </cell>
          <cell r="N4" t="str">
            <v>-</v>
          </cell>
          <cell r="O4" t="str">
            <v>-</v>
          </cell>
          <cell r="P4" t="str">
            <v>-</v>
          </cell>
          <cell r="Q4" t="str">
            <v>-</v>
          </cell>
          <cell r="S4" t="str">
            <v>1/4"</v>
          </cell>
          <cell r="T4">
            <v>10</v>
          </cell>
          <cell r="U4" t="str">
            <v>-</v>
          </cell>
          <cell r="V4" t="str">
            <v>-</v>
          </cell>
          <cell r="W4" t="str">
            <v>-</v>
          </cell>
          <cell r="X4" t="str">
            <v>-</v>
          </cell>
          <cell r="Y4" t="str">
            <v>-</v>
          </cell>
          <cell r="Z4" t="str">
            <v>-</v>
          </cell>
          <cell r="AA4" t="str">
            <v>-</v>
          </cell>
          <cell r="AB4" t="str">
            <v>-</v>
          </cell>
          <cell r="AC4" t="str">
            <v>-</v>
          </cell>
          <cell r="AD4" t="str">
            <v>-</v>
          </cell>
          <cell r="AE4" t="str">
            <v>-</v>
          </cell>
          <cell r="AF4" t="str">
            <v>-</v>
          </cell>
          <cell r="AG4" t="str">
            <v>-</v>
          </cell>
          <cell r="AH4" t="str">
            <v>-</v>
          </cell>
          <cell r="AI4" t="str">
            <v>-</v>
          </cell>
        </row>
        <row r="5">
          <cell r="A5" t="str">
            <v>3/8"</v>
          </cell>
          <cell r="B5" t="str">
            <v>-</v>
          </cell>
          <cell r="C5" t="str">
            <v>-</v>
          </cell>
          <cell r="D5" t="str">
            <v>-</v>
          </cell>
          <cell r="E5" t="str">
            <v>-</v>
          </cell>
          <cell r="F5" t="str">
            <v>-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3/8"</v>
          </cell>
          <cell r="T5" t="str">
            <v>-</v>
          </cell>
          <cell r="U5" t="str">
            <v>-</v>
          </cell>
          <cell r="V5" t="str">
            <v>-</v>
          </cell>
          <cell r="W5" t="str">
            <v>-</v>
          </cell>
          <cell r="X5" t="str">
            <v>-</v>
          </cell>
          <cell r="Y5" t="str">
            <v>-</v>
          </cell>
          <cell r="Z5" t="str">
            <v>-</v>
          </cell>
          <cell r="AA5" t="str">
            <v>-</v>
          </cell>
          <cell r="AB5" t="str">
            <v>-</v>
          </cell>
          <cell r="AC5" t="str">
            <v>-</v>
          </cell>
          <cell r="AD5" t="str">
            <v>-</v>
          </cell>
          <cell r="AE5" t="str">
            <v>-</v>
          </cell>
          <cell r="AF5" t="str">
            <v>-</v>
          </cell>
          <cell r="AG5" t="str">
            <v>-</v>
          </cell>
          <cell r="AH5" t="str">
            <v>-</v>
          </cell>
          <cell r="AI5" t="str">
            <v>-</v>
          </cell>
        </row>
        <row r="6">
          <cell r="A6" t="str">
            <v>1/2"</v>
          </cell>
          <cell r="B6">
            <v>15</v>
          </cell>
          <cell r="C6">
            <v>88.9</v>
          </cell>
          <cell r="D6">
            <v>47.8</v>
          </cell>
          <cell r="E6">
            <v>11.2</v>
          </cell>
          <cell r="F6">
            <v>35.1</v>
          </cell>
          <cell r="G6">
            <v>60.5</v>
          </cell>
          <cell r="H6">
            <v>4</v>
          </cell>
          <cell r="I6">
            <v>15.7</v>
          </cell>
          <cell r="J6">
            <v>30.2</v>
          </cell>
          <cell r="K6">
            <v>1.6</v>
          </cell>
          <cell r="L6">
            <v>3</v>
          </cell>
          <cell r="M6">
            <v>3</v>
          </cell>
          <cell r="N6">
            <v>55.4</v>
          </cell>
          <cell r="O6" t="str">
            <v>M12</v>
          </cell>
          <cell r="P6">
            <v>10</v>
          </cell>
          <cell r="Q6">
            <v>0.48</v>
          </cell>
          <cell r="S6" t="str">
            <v>1/2"</v>
          </cell>
          <cell r="T6">
            <v>15</v>
          </cell>
          <cell r="U6">
            <v>95.2</v>
          </cell>
          <cell r="V6">
            <v>52.4</v>
          </cell>
          <cell r="W6">
            <v>14.3</v>
          </cell>
          <cell r="X6">
            <v>35</v>
          </cell>
          <cell r="Y6">
            <v>66.5</v>
          </cell>
          <cell r="Z6">
            <v>4</v>
          </cell>
          <cell r="AA6">
            <v>15.7</v>
          </cell>
          <cell r="AB6">
            <v>38.1</v>
          </cell>
          <cell r="AC6">
            <v>1.6</v>
          </cell>
          <cell r="AD6">
            <v>3</v>
          </cell>
          <cell r="AE6">
            <v>3</v>
          </cell>
          <cell r="AF6">
            <v>61.6</v>
          </cell>
          <cell r="AG6" t="str">
            <v>M12</v>
          </cell>
          <cell r="AH6">
            <v>10</v>
          </cell>
          <cell r="AI6">
            <v>0.75</v>
          </cell>
        </row>
        <row r="7">
          <cell r="A7" t="str">
            <v>3/4"</v>
          </cell>
          <cell r="B7">
            <v>20</v>
          </cell>
          <cell r="C7">
            <v>98.6</v>
          </cell>
          <cell r="D7">
            <v>52.3</v>
          </cell>
          <cell r="E7">
            <v>12.7</v>
          </cell>
          <cell r="F7">
            <v>42.9</v>
          </cell>
          <cell r="G7">
            <v>69.900000000000006</v>
          </cell>
          <cell r="H7">
            <v>4</v>
          </cell>
          <cell r="I7">
            <v>15.7</v>
          </cell>
          <cell r="J7">
            <v>38.1</v>
          </cell>
          <cell r="K7">
            <v>1.6</v>
          </cell>
          <cell r="L7">
            <v>3</v>
          </cell>
          <cell r="M7">
            <v>3</v>
          </cell>
          <cell r="N7">
            <v>58.4</v>
          </cell>
          <cell r="O7" t="str">
            <v>M12</v>
          </cell>
          <cell r="P7">
            <v>10</v>
          </cell>
          <cell r="Q7">
            <v>0.71</v>
          </cell>
          <cell r="S7" t="str">
            <v>3/4"</v>
          </cell>
          <cell r="T7">
            <v>20</v>
          </cell>
          <cell r="U7">
            <v>117.5</v>
          </cell>
          <cell r="V7">
            <v>57.1</v>
          </cell>
          <cell r="W7">
            <v>15.9</v>
          </cell>
          <cell r="X7">
            <v>42.9</v>
          </cell>
          <cell r="Y7">
            <v>82.5</v>
          </cell>
          <cell r="Z7">
            <v>4</v>
          </cell>
          <cell r="AA7">
            <v>19</v>
          </cell>
          <cell r="AB7">
            <v>47.7</v>
          </cell>
          <cell r="AC7">
            <v>1.6</v>
          </cell>
          <cell r="AD7">
            <v>3</v>
          </cell>
          <cell r="AE7">
            <v>3</v>
          </cell>
          <cell r="AF7">
            <v>70.8</v>
          </cell>
          <cell r="AG7" t="str">
            <v>M16</v>
          </cell>
          <cell r="AH7">
            <v>13</v>
          </cell>
          <cell r="AI7">
            <v>1.26</v>
          </cell>
        </row>
        <row r="8">
          <cell r="A8" t="str">
            <v>1"</v>
          </cell>
          <cell r="B8">
            <v>25</v>
          </cell>
          <cell r="C8">
            <v>108</v>
          </cell>
          <cell r="D8">
            <v>55.6</v>
          </cell>
          <cell r="E8">
            <v>14.2</v>
          </cell>
          <cell r="F8">
            <v>50.8</v>
          </cell>
          <cell r="G8">
            <v>79.2</v>
          </cell>
          <cell r="H8">
            <v>4</v>
          </cell>
          <cell r="I8">
            <v>15.7</v>
          </cell>
          <cell r="J8">
            <v>49.3</v>
          </cell>
          <cell r="K8">
            <v>1.6</v>
          </cell>
          <cell r="L8">
            <v>3</v>
          </cell>
          <cell r="M8">
            <v>3</v>
          </cell>
          <cell r="N8">
            <v>61.4</v>
          </cell>
          <cell r="O8" t="str">
            <v>M12</v>
          </cell>
          <cell r="P8">
            <v>10</v>
          </cell>
          <cell r="Q8">
            <v>1.01</v>
          </cell>
          <cell r="S8" t="str">
            <v>1"</v>
          </cell>
          <cell r="T8">
            <v>25</v>
          </cell>
          <cell r="U8">
            <v>123.8</v>
          </cell>
          <cell r="V8">
            <v>61.9</v>
          </cell>
          <cell r="W8">
            <v>17.5</v>
          </cell>
          <cell r="X8">
            <v>50.8</v>
          </cell>
          <cell r="Y8">
            <v>88.9</v>
          </cell>
          <cell r="Z8">
            <v>4</v>
          </cell>
          <cell r="AA8">
            <v>19</v>
          </cell>
          <cell r="AB8">
            <v>53.8</v>
          </cell>
          <cell r="AC8">
            <v>1.6</v>
          </cell>
          <cell r="AD8">
            <v>3</v>
          </cell>
          <cell r="AE8">
            <v>3</v>
          </cell>
          <cell r="AF8">
            <v>74</v>
          </cell>
          <cell r="AG8" t="str">
            <v>M16</v>
          </cell>
          <cell r="AH8">
            <v>13</v>
          </cell>
          <cell r="AI8">
            <v>1.52</v>
          </cell>
        </row>
        <row r="9">
          <cell r="A9" t="str">
            <v>1¼"</v>
          </cell>
          <cell r="B9">
            <v>32</v>
          </cell>
          <cell r="C9">
            <v>117.3</v>
          </cell>
          <cell r="D9">
            <v>57.2</v>
          </cell>
          <cell r="E9">
            <v>15.7</v>
          </cell>
          <cell r="F9">
            <v>63.5</v>
          </cell>
          <cell r="G9">
            <v>88.9</v>
          </cell>
          <cell r="H9">
            <v>4</v>
          </cell>
          <cell r="I9">
            <v>15.7</v>
          </cell>
          <cell r="J9">
            <v>58.7</v>
          </cell>
          <cell r="K9">
            <v>1.6</v>
          </cell>
          <cell r="L9">
            <v>4.8</v>
          </cell>
          <cell r="M9">
            <v>3</v>
          </cell>
          <cell r="N9">
            <v>64.400000000000006</v>
          </cell>
          <cell r="O9" t="str">
            <v>M12</v>
          </cell>
          <cell r="P9">
            <v>10</v>
          </cell>
          <cell r="Q9">
            <v>1.33</v>
          </cell>
          <cell r="S9" t="str">
            <v>1¼"</v>
          </cell>
          <cell r="T9">
            <v>32</v>
          </cell>
          <cell r="U9">
            <v>133.30000000000001</v>
          </cell>
          <cell r="V9">
            <v>65.099999999999994</v>
          </cell>
          <cell r="W9">
            <v>19</v>
          </cell>
          <cell r="X9">
            <v>63.5</v>
          </cell>
          <cell r="Y9">
            <v>98.5</v>
          </cell>
          <cell r="Z9">
            <v>4</v>
          </cell>
          <cell r="AA9">
            <v>19</v>
          </cell>
          <cell r="AB9">
            <v>63.5</v>
          </cell>
          <cell r="AC9">
            <v>1.6</v>
          </cell>
          <cell r="AD9">
            <v>4.8</v>
          </cell>
          <cell r="AE9">
            <v>3</v>
          </cell>
          <cell r="AF9">
            <v>77</v>
          </cell>
          <cell r="AG9" t="str">
            <v>M16</v>
          </cell>
          <cell r="AH9">
            <v>13</v>
          </cell>
          <cell r="AI9">
            <v>2.0299999999999998</v>
          </cell>
        </row>
        <row r="10">
          <cell r="A10" t="str">
            <v>1½"</v>
          </cell>
          <cell r="B10">
            <v>40</v>
          </cell>
          <cell r="C10">
            <v>127</v>
          </cell>
          <cell r="D10">
            <v>62</v>
          </cell>
          <cell r="E10">
            <v>17.5</v>
          </cell>
          <cell r="F10">
            <v>73.2</v>
          </cell>
          <cell r="G10">
            <v>98.6</v>
          </cell>
          <cell r="H10">
            <v>4</v>
          </cell>
          <cell r="I10">
            <v>15.7</v>
          </cell>
          <cell r="J10">
            <v>65</v>
          </cell>
          <cell r="K10">
            <v>1.6</v>
          </cell>
          <cell r="L10">
            <v>6.35</v>
          </cell>
          <cell r="M10">
            <v>3</v>
          </cell>
          <cell r="N10">
            <v>68</v>
          </cell>
          <cell r="O10" t="str">
            <v>M12</v>
          </cell>
          <cell r="P10">
            <v>10</v>
          </cell>
          <cell r="Q10">
            <v>1.72</v>
          </cell>
          <cell r="S10" t="str">
            <v>1½"</v>
          </cell>
          <cell r="T10">
            <v>40</v>
          </cell>
          <cell r="U10">
            <v>155.6</v>
          </cell>
          <cell r="V10">
            <v>68.3</v>
          </cell>
          <cell r="W10">
            <v>20.6</v>
          </cell>
          <cell r="X10">
            <v>73.099999999999994</v>
          </cell>
          <cell r="Y10">
            <v>114.3</v>
          </cell>
          <cell r="Z10">
            <v>4</v>
          </cell>
          <cell r="AA10">
            <v>22.3</v>
          </cell>
          <cell r="AB10">
            <v>69.8</v>
          </cell>
          <cell r="AC10">
            <v>1.6</v>
          </cell>
          <cell r="AD10">
            <v>6.35</v>
          </cell>
          <cell r="AE10">
            <v>3</v>
          </cell>
          <cell r="AF10">
            <v>86.2</v>
          </cell>
          <cell r="AG10" t="str">
            <v>M20</v>
          </cell>
          <cell r="AH10">
            <v>16</v>
          </cell>
          <cell r="AI10">
            <v>2.89</v>
          </cell>
        </row>
        <row r="11">
          <cell r="A11" t="str">
            <v>2"</v>
          </cell>
          <cell r="B11">
            <v>50</v>
          </cell>
          <cell r="C11">
            <v>152.4</v>
          </cell>
          <cell r="D11">
            <v>63.5</v>
          </cell>
          <cell r="E11">
            <v>19.100000000000001</v>
          </cell>
          <cell r="F11">
            <v>91.9</v>
          </cell>
          <cell r="G11">
            <v>120.7</v>
          </cell>
          <cell r="H11">
            <v>4</v>
          </cell>
          <cell r="I11">
            <v>19.100000000000001</v>
          </cell>
          <cell r="J11">
            <v>77.7</v>
          </cell>
          <cell r="K11">
            <v>1.6</v>
          </cell>
          <cell r="L11">
            <v>7.87</v>
          </cell>
          <cell r="M11">
            <v>4</v>
          </cell>
          <cell r="N11">
            <v>78.2</v>
          </cell>
          <cell r="O11" t="str">
            <v>M16</v>
          </cell>
          <cell r="P11">
            <v>13</v>
          </cell>
          <cell r="Q11">
            <v>2.58</v>
          </cell>
          <cell r="S11" t="str">
            <v>2"</v>
          </cell>
          <cell r="T11">
            <v>50</v>
          </cell>
          <cell r="U11">
            <v>165.1</v>
          </cell>
          <cell r="V11">
            <v>69.8</v>
          </cell>
          <cell r="W11">
            <v>22.3</v>
          </cell>
          <cell r="X11">
            <v>91.9</v>
          </cell>
          <cell r="Y11">
            <v>127</v>
          </cell>
          <cell r="Z11">
            <v>8</v>
          </cell>
          <cell r="AA11">
            <v>19</v>
          </cell>
          <cell r="AB11">
            <v>84</v>
          </cell>
          <cell r="AC11">
            <v>1.6</v>
          </cell>
          <cell r="AD11">
            <v>7.87</v>
          </cell>
          <cell r="AE11">
            <v>4</v>
          </cell>
          <cell r="AF11">
            <v>84.6</v>
          </cell>
          <cell r="AG11" t="str">
            <v>M16</v>
          </cell>
          <cell r="AH11">
            <v>13</v>
          </cell>
          <cell r="AI11">
            <v>3.4</v>
          </cell>
        </row>
        <row r="12">
          <cell r="A12" t="str">
            <v>2½"</v>
          </cell>
          <cell r="B12">
            <v>65</v>
          </cell>
          <cell r="C12">
            <v>117.8</v>
          </cell>
          <cell r="D12">
            <v>69.900000000000006</v>
          </cell>
          <cell r="E12">
            <v>22.4</v>
          </cell>
          <cell r="F12">
            <v>104.6</v>
          </cell>
          <cell r="G12">
            <v>139.69999999999999</v>
          </cell>
          <cell r="H12">
            <v>4</v>
          </cell>
          <cell r="I12">
            <v>19.100000000000001</v>
          </cell>
          <cell r="J12">
            <v>90.4</v>
          </cell>
          <cell r="K12">
            <v>1.6</v>
          </cell>
          <cell r="L12">
            <v>7.87</v>
          </cell>
          <cell r="M12">
            <v>4</v>
          </cell>
          <cell r="N12">
            <v>84.8</v>
          </cell>
          <cell r="O12" t="str">
            <v>M16</v>
          </cell>
          <cell r="P12">
            <v>13</v>
          </cell>
          <cell r="Q12">
            <v>4.1100000000000003</v>
          </cell>
          <cell r="S12" t="str">
            <v>2½"</v>
          </cell>
          <cell r="T12">
            <v>65</v>
          </cell>
          <cell r="U12">
            <v>190.5</v>
          </cell>
          <cell r="V12">
            <v>76.2</v>
          </cell>
          <cell r="W12">
            <v>25.4</v>
          </cell>
          <cell r="X12">
            <v>104.6</v>
          </cell>
          <cell r="Y12">
            <v>149.30000000000001</v>
          </cell>
          <cell r="Z12">
            <v>8</v>
          </cell>
          <cell r="AA12">
            <v>22.3</v>
          </cell>
          <cell r="AB12">
            <v>100</v>
          </cell>
          <cell r="AC12">
            <v>1.6</v>
          </cell>
          <cell r="AD12">
            <v>7.87</v>
          </cell>
          <cell r="AE12">
            <v>4</v>
          </cell>
          <cell r="AF12">
            <v>96.8</v>
          </cell>
          <cell r="AG12" t="str">
            <v>M20</v>
          </cell>
          <cell r="AH12">
            <v>16</v>
          </cell>
          <cell r="AI12">
            <v>5.17</v>
          </cell>
        </row>
        <row r="13">
          <cell r="A13" t="str">
            <v>3"</v>
          </cell>
          <cell r="B13">
            <v>80</v>
          </cell>
          <cell r="C13">
            <v>190.5</v>
          </cell>
          <cell r="D13">
            <v>69.900000000000006</v>
          </cell>
          <cell r="E13">
            <v>23.9</v>
          </cell>
          <cell r="F13">
            <v>127</v>
          </cell>
          <cell r="G13">
            <v>152.4</v>
          </cell>
          <cell r="H13">
            <v>4</v>
          </cell>
          <cell r="I13">
            <v>19.100000000000001</v>
          </cell>
          <cell r="J13">
            <v>108</v>
          </cell>
          <cell r="K13">
            <v>1.6</v>
          </cell>
          <cell r="L13">
            <v>9.65</v>
          </cell>
          <cell r="M13">
            <v>4</v>
          </cell>
          <cell r="N13">
            <v>87.8</v>
          </cell>
          <cell r="O13" t="str">
            <v>M16</v>
          </cell>
          <cell r="P13">
            <v>13</v>
          </cell>
          <cell r="Q13">
            <v>4.92</v>
          </cell>
          <cell r="S13" t="str">
            <v>3"</v>
          </cell>
          <cell r="T13">
            <v>80</v>
          </cell>
          <cell r="U13">
            <v>209.5</v>
          </cell>
          <cell r="V13">
            <v>79.400000000000006</v>
          </cell>
          <cell r="W13">
            <v>28.4</v>
          </cell>
          <cell r="X13">
            <v>127</v>
          </cell>
          <cell r="Y13">
            <v>168.1</v>
          </cell>
          <cell r="Z13">
            <v>8</v>
          </cell>
          <cell r="AA13">
            <v>22.3</v>
          </cell>
          <cell r="AB13">
            <v>117.3</v>
          </cell>
          <cell r="AC13">
            <v>1.6</v>
          </cell>
          <cell r="AD13">
            <v>9.65</v>
          </cell>
          <cell r="AE13">
            <v>4</v>
          </cell>
          <cell r="AF13">
            <v>102.8</v>
          </cell>
          <cell r="AG13" t="str">
            <v>M20</v>
          </cell>
          <cell r="AH13">
            <v>16</v>
          </cell>
          <cell r="AI13">
            <v>6.93</v>
          </cell>
        </row>
        <row r="14">
          <cell r="A14" t="str">
            <v>3½"</v>
          </cell>
          <cell r="B14" t="str">
            <v>-</v>
          </cell>
          <cell r="C14">
            <v>215.9</v>
          </cell>
          <cell r="D14">
            <v>71.400000000000006</v>
          </cell>
          <cell r="E14">
            <v>23.9</v>
          </cell>
          <cell r="F14">
            <v>139.69999999999999</v>
          </cell>
          <cell r="G14">
            <v>177.8</v>
          </cell>
          <cell r="H14">
            <v>8</v>
          </cell>
          <cell r="I14">
            <v>19.100000000000001</v>
          </cell>
          <cell r="J14">
            <v>122.2</v>
          </cell>
          <cell r="K14">
            <v>1.6</v>
          </cell>
          <cell r="L14">
            <v>9.65</v>
          </cell>
          <cell r="M14">
            <v>4</v>
          </cell>
          <cell r="N14">
            <v>87.8</v>
          </cell>
          <cell r="O14" t="str">
            <v>M16</v>
          </cell>
          <cell r="P14">
            <v>13</v>
          </cell>
          <cell r="Q14">
            <v>6.08</v>
          </cell>
          <cell r="S14" t="str">
            <v>3½"</v>
          </cell>
          <cell r="T14" t="str">
            <v>-</v>
          </cell>
          <cell r="U14">
            <v>228.6</v>
          </cell>
          <cell r="V14">
            <v>81</v>
          </cell>
          <cell r="W14">
            <v>30.2</v>
          </cell>
          <cell r="X14">
            <v>139.69999999999999</v>
          </cell>
          <cell r="Y14">
            <v>184.1</v>
          </cell>
          <cell r="Z14">
            <v>8</v>
          </cell>
          <cell r="AA14">
            <v>22.3</v>
          </cell>
          <cell r="AB14">
            <v>133.30000000000001</v>
          </cell>
          <cell r="AC14">
            <v>1.6</v>
          </cell>
          <cell r="AD14">
            <v>9.65</v>
          </cell>
          <cell r="AE14">
            <v>4</v>
          </cell>
          <cell r="AF14">
            <v>106.4</v>
          </cell>
          <cell r="AG14" t="str">
            <v>M20</v>
          </cell>
          <cell r="AH14">
            <v>16</v>
          </cell>
          <cell r="AI14">
            <v>8.67</v>
          </cell>
        </row>
        <row r="15">
          <cell r="A15" t="str">
            <v>4"</v>
          </cell>
          <cell r="B15">
            <v>100</v>
          </cell>
          <cell r="C15">
            <v>228.6</v>
          </cell>
          <cell r="D15">
            <v>76.2</v>
          </cell>
          <cell r="E15">
            <v>23.9</v>
          </cell>
          <cell r="F15">
            <v>157.19999999999999</v>
          </cell>
          <cell r="G15">
            <v>190.5</v>
          </cell>
          <cell r="H15">
            <v>8</v>
          </cell>
          <cell r="I15">
            <v>19.100000000000001</v>
          </cell>
          <cell r="J15">
            <v>134.9</v>
          </cell>
          <cell r="K15">
            <v>1.6</v>
          </cell>
          <cell r="L15">
            <v>11.18</v>
          </cell>
          <cell r="M15">
            <v>5</v>
          </cell>
          <cell r="N15">
            <v>88.8</v>
          </cell>
          <cell r="O15" t="str">
            <v>M16</v>
          </cell>
          <cell r="P15">
            <v>13</v>
          </cell>
          <cell r="Q15">
            <v>6.84</v>
          </cell>
          <cell r="S15" t="str">
            <v>4"</v>
          </cell>
          <cell r="T15">
            <v>100</v>
          </cell>
          <cell r="U15">
            <v>254</v>
          </cell>
          <cell r="V15">
            <v>85.7</v>
          </cell>
          <cell r="W15">
            <v>31.7</v>
          </cell>
          <cell r="X15">
            <v>157.19999999999999</v>
          </cell>
          <cell r="Y15">
            <v>200.1</v>
          </cell>
          <cell r="Z15">
            <v>8</v>
          </cell>
          <cell r="AA15">
            <v>22.3</v>
          </cell>
          <cell r="AB15">
            <v>146</v>
          </cell>
          <cell r="AC15">
            <v>1.6</v>
          </cell>
          <cell r="AD15">
            <v>11.18</v>
          </cell>
          <cell r="AE15">
            <v>5</v>
          </cell>
          <cell r="AF15">
            <v>110.4</v>
          </cell>
          <cell r="AG15" t="str">
            <v>M20</v>
          </cell>
          <cell r="AH15">
            <v>16</v>
          </cell>
          <cell r="AI15">
            <v>11.2</v>
          </cell>
        </row>
        <row r="16">
          <cell r="A16" t="str">
            <v>5"</v>
          </cell>
          <cell r="B16">
            <v>125</v>
          </cell>
          <cell r="C16">
            <v>254</v>
          </cell>
          <cell r="D16">
            <v>88.9</v>
          </cell>
          <cell r="E16">
            <v>23.9</v>
          </cell>
          <cell r="F16">
            <v>185.7</v>
          </cell>
          <cell r="G16">
            <v>215.9</v>
          </cell>
          <cell r="H16">
            <v>8</v>
          </cell>
          <cell r="I16">
            <v>22.4</v>
          </cell>
          <cell r="J16">
            <v>163.6</v>
          </cell>
          <cell r="K16">
            <v>1.6</v>
          </cell>
          <cell r="L16">
            <v>11.18</v>
          </cell>
          <cell r="M16">
            <v>5</v>
          </cell>
          <cell r="N16">
            <v>94.8</v>
          </cell>
          <cell r="O16" t="str">
            <v>M20</v>
          </cell>
          <cell r="P16">
            <v>16</v>
          </cell>
          <cell r="Q16">
            <v>8.56</v>
          </cell>
          <cell r="S16" t="str">
            <v>5"</v>
          </cell>
          <cell r="T16">
            <v>125</v>
          </cell>
          <cell r="U16">
            <v>279.39999999999998</v>
          </cell>
          <cell r="V16">
            <v>98.4</v>
          </cell>
          <cell r="W16">
            <v>35</v>
          </cell>
          <cell r="X16">
            <v>185.6</v>
          </cell>
          <cell r="Y16">
            <v>234.9</v>
          </cell>
          <cell r="Z16">
            <v>8</v>
          </cell>
          <cell r="AA16">
            <v>22.3</v>
          </cell>
          <cell r="AB16">
            <v>177.8</v>
          </cell>
          <cell r="AC16">
            <v>1.6</v>
          </cell>
          <cell r="AD16">
            <v>11.18</v>
          </cell>
          <cell r="AE16">
            <v>5</v>
          </cell>
          <cell r="AF16">
            <v>117</v>
          </cell>
          <cell r="AG16" t="str">
            <v>M20</v>
          </cell>
          <cell r="AH16">
            <v>16</v>
          </cell>
          <cell r="AI16">
            <v>15.1</v>
          </cell>
        </row>
        <row r="17">
          <cell r="A17" t="str">
            <v>6"</v>
          </cell>
          <cell r="B17">
            <v>150</v>
          </cell>
          <cell r="C17">
            <v>279.39999999999998</v>
          </cell>
          <cell r="D17">
            <v>88.9</v>
          </cell>
          <cell r="E17">
            <v>25.4</v>
          </cell>
          <cell r="F17">
            <v>215.9</v>
          </cell>
          <cell r="G17">
            <v>241.3</v>
          </cell>
          <cell r="H17">
            <v>8</v>
          </cell>
          <cell r="I17">
            <v>22.4</v>
          </cell>
          <cell r="J17">
            <v>192</v>
          </cell>
          <cell r="K17">
            <v>1.6</v>
          </cell>
          <cell r="L17">
            <v>12.7</v>
          </cell>
          <cell r="M17">
            <v>6</v>
          </cell>
          <cell r="N17">
            <v>98.8</v>
          </cell>
          <cell r="O17" t="str">
            <v>M20</v>
          </cell>
          <cell r="P17">
            <v>16</v>
          </cell>
          <cell r="Q17">
            <v>10.6</v>
          </cell>
          <cell r="S17" t="str">
            <v>6"</v>
          </cell>
          <cell r="T17">
            <v>150</v>
          </cell>
          <cell r="U17">
            <v>317.5</v>
          </cell>
          <cell r="V17">
            <v>98.4</v>
          </cell>
          <cell r="W17">
            <v>36.5</v>
          </cell>
          <cell r="X17">
            <v>215.9</v>
          </cell>
          <cell r="Y17">
            <v>269.7</v>
          </cell>
          <cell r="Z17">
            <v>12</v>
          </cell>
          <cell r="AA17">
            <v>22.3</v>
          </cell>
          <cell r="AB17">
            <v>206.2</v>
          </cell>
          <cell r="AC17">
            <v>1.6</v>
          </cell>
          <cell r="AD17">
            <v>12.7</v>
          </cell>
          <cell r="AE17">
            <v>6</v>
          </cell>
          <cell r="AF17">
            <v>121</v>
          </cell>
          <cell r="AG17" t="str">
            <v>M20</v>
          </cell>
          <cell r="AH17">
            <v>16</v>
          </cell>
          <cell r="AI17">
            <v>19.100000000000001</v>
          </cell>
        </row>
        <row r="18">
          <cell r="A18" t="str">
            <v>8"</v>
          </cell>
          <cell r="B18">
            <v>200</v>
          </cell>
          <cell r="C18">
            <v>342.9</v>
          </cell>
          <cell r="D18">
            <v>101.6</v>
          </cell>
          <cell r="E18">
            <v>28.4</v>
          </cell>
          <cell r="F18">
            <v>269.7</v>
          </cell>
          <cell r="G18">
            <v>298.5</v>
          </cell>
          <cell r="H18">
            <v>8</v>
          </cell>
          <cell r="I18">
            <v>22.4</v>
          </cell>
          <cell r="J18">
            <v>246.1</v>
          </cell>
          <cell r="K18">
            <v>1.6</v>
          </cell>
          <cell r="L18">
            <v>12.7</v>
          </cell>
          <cell r="M18">
            <v>6</v>
          </cell>
          <cell r="N18">
            <v>104.8</v>
          </cell>
          <cell r="O18" t="str">
            <v>M20</v>
          </cell>
          <cell r="P18">
            <v>16</v>
          </cell>
          <cell r="Q18">
            <v>17.600000000000001</v>
          </cell>
          <cell r="S18" t="str">
            <v>8"</v>
          </cell>
          <cell r="T18">
            <v>200</v>
          </cell>
          <cell r="U18">
            <v>381</v>
          </cell>
          <cell r="V18">
            <v>111.1</v>
          </cell>
          <cell r="W18">
            <v>41.1</v>
          </cell>
          <cell r="X18">
            <v>269.7</v>
          </cell>
          <cell r="Y18">
            <v>330.2</v>
          </cell>
          <cell r="Z18">
            <v>12</v>
          </cell>
          <cell r="AA18">
            <v>25.4</v>
          </cell>
          <cell r="AB18">
            <v>260.3</v>
          </cell>
          <cell r="AC18">
            <v>1.6</v>
          </cell>
          <cell r="AD18">
            <v>12.7</v>
          </cell>
          <cell r="AE18">
            <v>6</v>
          </cell>
          <cell r="AF18">
            <v>136.19999999999999</v>
          </cell>
          <cell r="AG18" t="str">
            <v>M24</v>
          </cell>
          <cell r="AH18">
            <v>19</v>
          </cell>
          <cell r="AI18">
            <v>29.9</v>
          </cell>
        </row>
        <row r="19">
          <cell r="A19" t="str">
            <v>10"</v>
          </cell>
          <cell r="B19">
            <v>250</v>
          </cell>
          <cell r="C19">
            <v>406.4</v>
          </cell>
          <cell r="D19">
            <v>101.6</v>
          </cell>
          <cell r="E19">
            <v>30.2</v>
          </cell>
          <cell r="F19">
            <v>323.89999999999998</v>
          </cell>
          <cell r="G19">
            <v>362</v>
          </cell>
          <cell r="H19">
            <v>12</v>
          </cell>
          <cell r="I19">
            <v>25.4</v>
          </cell>
          <cell r="J19">
            <v>304.8</v>
          </cell>
          <cell r="K19">
            <v>1.6</v>
          </cell>
          <cell r="L19">
            <v>12.7</v>
          </cell>
          <cell r="M19">
            <v>6</v>
          </cell>
          <cell r="N19">
            <v>114.4</v>
          </cell>
          <cell r="O19" t="str">
            <v>M24</v>
          </cell>
          <cell r="P19">
            <v>19</v>
          </cell>
          <cell r="Q19">
            <v>24</v>
          </cell>
          <cell r="S19" t="str">
            <v>10"</v>
          </cell>
          <cell r="T19">
            <v>250</v>
          </cell>
          <cell r="U19">
            <v>444.5</v>
          </cell>
          <cell r="V19">
            <v>117.5</v>
          </cell>
          <cell r="W19">
            <v>47.7</v>
          </cell>
          <cell r="X19">
            <v>323.8</v>
          </cell>
          <cell r="Y19">
            <v>387.3</v>
          </cell>
          <cell r="Z19">
            <v>16</v>
          </cell>
          <cell r="AA19">
            <v>28.4</v>
          </cell>
          <cell r="AB19">
            <v>320.5</v>
          </cell>
          <cell r="AC19">
            <v>1.6</v>
          </cell>
          <cell r="AD19">
            <v>12.7</v>
          </cell>
          <cell r="AE19">
            <v>6</v>
          </cell>
          <cell r="AF19">
            <v>155.4</v>
          </cell>
          <cell r="AG19" t="str">
            <v>M27</v>
          </cell>
          <cell r="AH19">
            <v>22</v>
          </cell>
          <cell r="AI19">
            <v>42.7</v>
          </cell>
        </row>
        <row r="20">
          <cell r="A20" t="str">
            <v>12"</v>
          </cell>
          <cell r="B20">
            <v>300</v>
          </cell>
          <cell r="C20">
            <v>482.6</v>
          </cell>
          <cell r="D20">
            <v>114.3</v>
          </cell>
          <cell r="E20">
            <v>31.8</v>
          </cell>
          <cell r="F20">
            <v>381</v>
          </cell>
          <cell r="G20">
            <v>431.8</v>
          </cell>
          <cell r="H20">
            <v>12</v>
          </cell>
          <cell r="I20">
            <v>25.4</v>
          </cell>
          <cell r="J20">
            <v>365.3</v>
          </cell>
          <cell r="K20">
            <v>1.6</v>
          </cell>
          <cell r="L20">
            <v>12.7</v>
          </cell>
          <cell r="M20">
            <v>6</v>
          </cell>
          <cell r="N20">
            <v>117.6</v>
          </cell>
          <cell r="O20" t="str">
            <v>M24</v>
          </cell>
          <cell r="P20">
            <v>19</v>
          </cell>
          <cell r="Q20">
            <v>36.5</v>
          </cell>
          <cell r="S20" t="str">
            <v>12"</v>
          </cell>
          <cell r="T20">
            <v>300</v>
          </cell>
          <cell r="U20">
            <v>520.70000000000005</v>
          </cell>
          <cell r="V20">
            <v>130.19999999999999</v>
          </cell>
          <cell r="W20">
            <v>50.8</v>
          </cell>
          <cell r="X20">
            <v>381</v>
          </cell>
          <cell r="Y20">
            <v>450.8</v>
          </cell>
          <cell r="Z20">
            <v>16</v>
          </cell>
          <cell r="AA20">
            <v>31.7</v>
          </cell>
          <cell r="AB20">
            <v>374.6</v>
          </cell>
          <cell r="AC20">
            <v>1.6</v>
          </cell>
          <cell r="AD20">
            <v>12.7</v>
          </cell>
          <cell r="AE20">
            <v>6</v>
          </cell>
          <cell r="AF20">
            <v>165.6</v>
          </cell>
          <cell r="AG20" t="str">
            <v>M30</v>
          </cell>
          <cell r="AH20">
            <v>24</v>
          </cell>
          <cell r="AI20">
            <v>61.8</v>
          </cell>
        </row>
        <row r="21">
          <cell r="A21" t="str">
            <v>14"</v>
          </cell>
          <cell r="B21">
            <v>350</v>
          </cell>
          <cell r="C21">
            <v>533.4</v>
          </cell>
          <cell r="D21">
            <v>127</v>
          </cell>
          <cell r="E21">
            <v>35.1</v>
          </cell>
          <cell r="F21">
            <v>412.8</v>
          </cell>
          <cell r="G21">
            <v>476.3</v>
          </cell>
          <cell r="H21">
            <v>12</v>
          </cell>
          <cell r="I21">
            <v>28.4</v>
          </cell>
          <cell r="J21">
            <v>400.1</v>
          </cell>
          <cell r="K21">
            <v>1.6</v>
          </cell>
          <cell r="L21">
            <v>12.7</v>
          </cell>
          <cell r="M21">
            <v>7</v>
          </cell>
          <cell r="N21">
            <v>131.19999999999999</v>
          </cell>
          <cell r="O21" t="str">
            <v>M27</v>
          </cell>
          <cell r="P21">
            <v>22</v>
          </cell>
          <cell r="Q21">
            <v>48.4</v>
          </cell>
          <cell r="S21" t="str">
            <v>14"</v>
          </cell>
          <cell r="T21">
            <v>350</v>
          </cell>
          <cell r="U21">
            <v>584.20000000000005</v>
          </cell>
          <cell r="V21">
            <v>142.9</v>
          </cell>
          <cell r="W21">
            <v>53.8</v>
          </cell>
          <cell r="X21">
            <v>412.7</v>
          </cell>
          <cell r="Y21">
            <v>514.29999999999995</v>
          </cell>
          <cell r="Z21">
            <v>20</v>
          </cell>
          <cell r="AA21">
            <v>31.7</v>
          </cell>
          <cell r="AB21">
            <v>425.4</v>
          </cell>
          <cell r="AC21">
            <v>1.6</v>
          </cell>
          <cell r="AD21">
            <v>12.7</v>
          </cell>
          <cell r="AE21">
            <v>7</v>
          </cell>
          <cell r="AF21">
            <v>172.6</v>
          </cell>
          <cell r="AG21" t="str">
            <v>M30</v>
          </cell>
          <cell r="AH21">
            <v>24</v>
          </cell>
          <cell r="AI21">
            <v>85.8</v>
          </cell>
        </row>
        <row r="22">
          <cell r="A22" t="str">
            <v>16"</v>
          </cell>
          <cell r="B22">
            <v>400</v>
          </cell>
          <cell r="C22">
            <v>596.9</v>
          </cell>
          <cell r="D22">
            <v>127</v>
          </cell>
          <cell r="E22">
            <v>36.6</v>
          </cell>
          <cell r="F22">
            <v>469.9</v>
          </cell>
          <cell r="G22">
            <v>539.79999999999995</v>
          </cell>
          <cell r="H22">
            <v>16</v>
          </cell>
          <cell r="I22">
            <v>28.4</v>
          </cell>
          <cell r="J22">
            <v>457.2</v>
          </cell>
          <cell r="K22">
            <v>1.6</v>
          </cell>
          <cell r="L22">
            <v>12.7</v>
          </cell>
          <cell r="M22">
            <v>7</v>
          </cell>
          <cell r="N22">
            <v>134.19999999999999</v>
          </cell>
          <cell r="O22" t="str">
            <v>M27</v>
          </cell>
          <cell r="P22">
            <v>22</v>
          </cell>
          <cell r="Q22">
            <v>60.6</v>
          </cell>
          <cell r="S22" t="str">
            <v>16"</v>
          </cell>
          <cell r="T22">
            <v>400</v>
          </cell>
          <cell r="U22">
            <v>647.70000000000005</v>
          </cell>
          <cell r="V22">
            <v>146</v>
          </cell>
          <cell r="W22">
            <v>57.1</v>
          </cell>
          <cell r="X22">
            <v>469.9</v>
          </cell>
          <cell r="Y22">
            <v>571.5</v>
          </cell>
          <cell r="Z22">
            <v>20</v>
          </cell>
          <cell r="AA22">
            <v>35</v>
          </cell>
          <cell r="AB22">
            <v>482.6</v>
          </cell>
          <cell r="AC22">
            <v>1.6</v>
          </cell>
          <cell r="AD22">
            <v>12.7</v>
          </cell>
          <cell r="AE22">
            <v>7</v>
          </cell>
          <cell r="AF22">
            <v>183.2</v>
          </cell>
          <cell r="AG22" t="str">
            <v>M33</v>
          </cell>
          <cell r="AH22">
            <v>26</v>
          </cell>
          <cell r="AI22">
            <v>106</v>
          </cell>
        </row>
        <row r="23">
          <cell r="A23" t="str">
            <v>18"</v>
          </cell>
          <cell r="B23">
            <v>450</v>
          </cell>
          <cell r="C23">
            <v>635</v>
          </cell>
          <cell r="D23">
            <v>139.69999999999999</v>
          </cell>
          <cell r="E23">
            <v>39.6</v>
          </cell>
          <cell r="F23">
            <v>533.4</v>
          </cell>
          <cell r="G23">
            <v>577.9</v>
          </cell>
          <cell r="H23">
            <v>16</v>
          </cell>
          <cell r="I23">
            <v>31.8</v>
          </cell>
          <cell r="J23">
            <v>505</v>
          </cell>
          <cell r="K23">
            <v>1.6</v>
          </cell>
          <cell r="L23">
            <v>12.7</v>
          </cell>
          <cell r="M23">
            <v>7</v>
          </cell>
          <cell r="N23">
            <v>144.19999999999999</v>
          </cell>
          <cell r="O23" t="str">
            <v>M30</v>
          </cell>
          <cell r="P23">
            <v>24</v>
          </cell>
          <cell r="Q23">
            <v>68.3</v>
          </cell>
          <cell r="S23" t="str">
            <v>18"</v>
          </cell>
          <cell r="T23">
            <v>450</v>
          </cell>
          <cell r="U23">
            <v>711.2</v>
          </cell>
          <cell r="V23">
            <v>158.69999999999999</v>
          </cell>
          <cell r="W23">
            <v>60.4</v>
          </cell>
          <cell r="X23">
            <v>533.4</v>
          </cell>
          <cell r="Y23">
            <v>628.6</v>
          </cell>
          <cell r="Z23">
            <v>24</v>
          </cell>
          <cell r="AA23">
            <v>35</v>
          </cell>
          <cell r="AB23">
            <v>533.4</v>
          </cell>
          <cell r="AC23">
            <v>1.6</v>
          </cell>
          <cell r="AD23">
            <v>12.7</v>
          </cell>
          <cell r="AE23">
            <v>7</v>
          </cell>
          <cell r="AF23">
            <v>189.8</v>
          </cell>
          <cell r="AG23" t="str">
            <v>M33</v>
          </cell>
          <cell r="AH23">
            <v>26</v>
          </cell>
          <cell r="AI23">
            <v>131</v>
          </cell>
        </row>
        <row r="24">
          <cell r="A24" t="str">
            <v>20"</v>
          </cell>
          <cell r="B24">
            <v>500</v>
          </cell>
          <cell r="C24">
            <v>698.5</v>
          </cell>
          <cell r="D24">
            <v>144.5</v>
          </cell>
          <cell r="E24">
            <v>42.9</v>
          </cell>
          <cell r="F24">
            <v>584.20000000000005</v>
          </cell>
          <cell r="G24">
            <v>635</v>
          </cell>
          <cell r="H24">
            <v>20</v>
          </cell>
          <cell r="I24">
            <v>31.8</v>
          </cell>
          <cell r="J24">
            <v>558.79999999999995</v>
          </cell>
          <cell r="K24">
            <v>1.6</v>
          </cell>
          <cell r="L24">
            <v>12.7</v>
          </cell>
          <cell r="M24">
            <v>7</v>
          </cell>
          <cell r="N24">
            <v>150.80000000000001</v>
          </cell>
          <cell r="O24" t="str">
            <v>M30</v>
          </cell>
          <cell r="P24">
            <v>24</v>
          </cell>
          <cell r="Q24">
            <v>84.5</v>
          </cell>
          <cell r="S24" t="str">
            <v>20"</v>
          </cell>
          <cell r="T24">
            <v>500</v>
          </cell>
          <cell r="U24">
            <v>774.7</v>
          </cell>
          <cell r="V24">
            <v>161.9</v>
          </cell>
          <cell r="W24">
            <v>63.5</v>
          </cell>
          <cell r="X24">
            <v>584.20000000000005</v>
          </cell>
          <cell r="Y24">
            <v>685.8</v>
          </cell>
          <cell r="Z24">
            <v>24</v>
          </cell>
          <cell r="AA24">
            <v>35</v>
          </cell>
          <cell r="AB24">
            <v>587.20000000000005</v>
          </cell>
          <cell r="AC24">
            <v>1.6</v>
          </cell>
          <cell r="AD24">
            <v>12.7</v>
          </cell>
          <cell r="AE24">
            <v>7</v>
          </cell>
          <cell r="AF24">
            <v>196</v>
          </cell>
          <cell r="AG24" t="str">
            <v>M33</v>
          </cell>
          <cell r="AH24">
            <v>26</v>
          </cell>
          <cell r="AI24">
            <v>158</v>
          </cell>
        </row>
        <row r="25">
          <cell r="A25" t="str">
            <v>22"</v>
          </cell>
          <cell r="B25">
            <v>550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S25" t="str">
            <v>22"</v>
          </cell>
          <cell r="T25">
            <v>550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Y25" t="str">
            <v>-</v>
          </cell>
          <cell r="Z25" t="str">
            <v>-</v>
          </cell>
          <cell r="AB25" t="str">
            <v>-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</row>
        <row r="26">
          <cell r="A26" t="str">
            <v>24"</v>
          </cell>
          <cell r="B26">
            <v>600</v>
          </cell>
          <cell r="C26">
            <v>812.8</v>
          </cell>
          <cell r="D26">
            <v>152.4</v>
          </cell>
          <cell r="E26">
            <v>47.8</v>
          </cell>
          <cell r="F26">
            <v>692.2</v>
          </cell>
          <cell r="G26">
            <v>749.3</v>
          </cell>
          <cell r="H26">
            <v>20</v>
          </cell>
          <cell r="I26">
            <v>35.1</v>
          </cell>
          <cell r="J26">
            <v>663.4</v>
          </cell>
          <cell r="K26">
            <v>1.6</v>
          </cell>
          <cell r="L26">
            <v>12.7</v>
          </cell>
          <cell r="M26">
            <v>7</v>
          </cell>
          <cell r="N26">
            <v>164.6</v>
          </cell>
          <cell r="O26" t="str">
            <v>M33</v>
          </cell>
          <cell r="P26">
            <v>26</v>
          </cell>
          <cell r="Q26">
            <v>115</v>
          </cell>
          <cell r="S26" t="str">
            <v>24"</v>
          </cell>
          <cell r="T26">
            <v>600</v>
          </cell>
          <cell r="U26">
            <v>914.4</v>
          </cell>
          <cell r="V26">
            <v>168.3</v>
          </cell>
          <cell r="W26">
            <v>69.8</v>
          </cell>
          <cell r="X26">
            <v>692.1</v>
          </cell>
          <cell r="Y26">
            <v>812.8</v>
          </cell>
          <cell r="Z26">
            <v>24</v>
          </cell>
          <cell r="AA26">
            <v>41.1</v>
          </cell>
          <cell r="AB26">
            <v>701.5</v>
          </cell>
          <cell r="AC26">
            <v>1.6</v>
          </cell>
          <cell r="AD26">
            <v>12.7</v>
          </cell>
          <cell r="AE26">
            <v>7</v>
          </cell>
          <cell r="AF26">
            <v>218.6</v>
          </cell>
          <cell r="AG26" t="str">
            <v>M39</v>
          </cell>
          <cell r="AH26">
            <v>31</v>
          </cell>
          <cell r="AI26">
            <v>230</v>
          </cell>
        </row>
        <row r="27">
          <cell r="A27" t="str">
            <v>size</v>
          </cell>
          <cell r="C27" t="str">
            <v>flange ø</v>
          </cell>
          <cell r="D27" t="str">
            <v>fl.hght</v>
          </cell>
          <cell r="E27" t="str">
            <v>fl. thkn.</v>
          </cell>
          <cell r="F27" t="str">
            <v>rf ø</v>
          </cell>
          <cell r="G27" t="str">
            <v>pitch ø</v>
          </cell>
          <cell r="H27" t="str">
            <v>no.</v>
          </cell>
          <cell r="I27" t="str">
            <v>bolthole</v>
          </cell>
          <cell r="J27" t="str">
            <v>hub ø</v>
          </cell>
          <cell r="K27" t="str">
            <v>rf</v>
          </cell>
          <cell r="L27" t="str">
            <v>round off</v>
          </cell>
          <cell r="M27" t="str">
            <v>gasket</v>
          </cell>
          <cell r="N27" t="str">
            <v>studlgth</v>
          </cell>
          <cell r="O27" t="str">
            <v>bolt</v>
          </cell>
          <cell r="P27" t="str">
            <v>nut hght</v>
          </cell>
          <cell r="Q27" t="str">
            <v>weight</v>
          </cell>
          <cell r="S27" t="str">
            <v>size</v>
          </cell>
          <cell r="U27" t="str">
            <v>flange ø</v>
          </cell>
          <cell r="V27" t="str">
            <v>fl.hght</v>
          </cell>
          <cell r="W27" t="str">
            <v>fl. thkn.</v>
          </cell>
          <cell r="X27" t="str">
            <v>rf ø</v>
          </cell>
          <cell r="Y27" t="str">
            <v>pitch ø</v>
          </cell>
          <cell r="Z27" t="str">
            <v>no.</v>
          </cell>
          <cell r="AA27" t="str">
            <v>bolthole</v>
          </cell>
          <cell r="AB27" t="str">
            <v>hub ø</v>
          </cell>
          <cell r="AC27" t="str">
            <v>rf</v>
          </cell>
          <cell r="AD27" t="str">
            <v>round off</v>
          </cell>
          <cell r="AE27" t="str">
            <v>gasket</v>
          </cell>
          <cell r="AF27" t="str">
            <v>studlgth</v>
          </cell>
          <cell r="AG27" t="str">
            <v>bolt</v>
          </cell>
          <cell r="AH27" t="str">
            <v>nut hght</v>
          </cell>
          <cell r="AI27" t="str">
            <v>weight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Y105"/>
  <sheetViews>
    <sheetView showGridLines="0" tabSelected="1" workbookViewId="0">
      <selection activeCell="N19" sqref="N19"/>
    </sheetView>
  </sheetViews>
  <sheetFormatPr defaultRowHeight="12.75"/>
  <cols>
    <col min="1" max="1" width="6.85546875" customWidth="1"/>
    <col min="2" max="2" width="18.7109375" customWidth="1"/>
    <col min="3" max="3" width="12.42578125" customWidth="1"/>
    <col min="4" max="4" width="4.42578125" customWidth="1"/>
    <col min="5" max="5" width="5.140625" customWidth="1"/>
    <col min="6" max="6" width="20.7109375" customWidth="1"/>
    <col min="7" max="7" width="13.140625" customWidth="1"/>
    <col min="8" max="8" width="5.7109375" customWidth="1"/>
    <col min="9" max="9" width="10.7109375" customWidth="1"/>
    <col min="10" max="10" width="13.7109375" customWidth="1"/>
    <col min="15" max="15" width="15" customWidth="1"/>
    <col min="16" max="16" width="14.7109375" hidden="1" customWidth="1"/>
    <col min="17" max="36" width="7.7109375" hidden="1" customWidth="1"/>
    <col min="37" max="38" width="5.7109375" hidden="1" customWidth="1"/>
    <col min="39" max="78" width="7.7109375" hidden="1" customWidth="1"/>
    <col min="79" max="215" width="7.7109375" customWidth="1"/>
  </cols>
  <sheetData>
    <row r="1" spans="1:77" ht="21.75" customHeight="1">
      <c r="A1" s="194" t="s">
        <v>457</v>
      </c>
      <c r="B1" s="194"/>
      <c r="C1" s="194"/>
      <c r="D1" s="194"/>
      <c r="E1" s="194"/>
      <c r="F1" s="194"/>
      <c r="G1" s="194"/>
      <c r="H1" s="194"/>
    </row>
    <row r="2" spans="1:77" ht="12" customHeight="1" thickBot="1">
      <c r="A2" s="152"/>
      <c r="B2" s="90"/>
      <c r="C2" s="90"/>
      <c r="D2" s="90"/>
      <c r="E2" s="90"/>
      <c r="F2" s="90"/>
      <c r="G2" s="90"/>
      <c r="H2" s="91"/>
      <c r="Q2" s="195" t="s">
        <v>94</v>
      </c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7"/>
      <c r="AK2" s="123"/>
      <c r="AL2" s="147"/>
      <c r="AM2" s="104"/>
      <c r="AN2" s="104"/>
      <c r="AO2" s="192" t="s">
        <v>455</v>
      </c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3"/>
    </row>
    <row r="3" spans="1:77" ht="26.25" thickBot="1">
      <c r="A3" s="102"/>
      <c r="B3" s="44"/>
      <c r="C3" s="44"/>
      <c r="D3" s="44"/>
      <c r="E3" s="44"/>
      <c r="F3" s="44"/>
      <c r="G3" s="44"/>
      <c r="H3" s="92"/>
      <c r="Q3" s="8"/>
      <c r="R3" s="9" t="s">
        <v>73</v>
      </c>
      <c r="S3" s="9" t="s">
        <v>0</v>
      </c>
      <c r="T3" s="9" t="s">
        <v>71</v>
      </c>
      <c r="U3" s="9" t="s">
        <v>40</v>
      </c>
      <c r="V3" s="10" t="s">
        <v>41</v>
      </c>
      <c r="W3" s="9" t="s">
        <v>42</v>
      </c>
      <c r="X3" s="10" t="s">
        <v>43</v>
      </c>
      <c r="Y3" s="10" t="s">
        <v>44</v>
      </c>
      <c r="Z3" s="10" t="s">
        <v>45</v>
      </c>
      <c r="AA3" s="9" t="s">
        <v>46</v>
      </c>
      <c r="AB3" s="9" t="s">
        <v>47</v>
      </c>
      <c r="AC3" s="10" t="s">
        <v>48</v>
      </c>
      <c r="AD3" s="9" t="s">
        <v>49</v>
      </c>
      <c r="AE3" s="10" t="s">
        <v>50</v>
      </c>
      <c r="AF3" s="10" t="s">
        <v>51</v>
      </c>
      <c r="AG3" s="10" t="s">
        <v>52</v>
      </c>
      <c r="AH3" s="10" t="s">
        <v>53</v>
      </c>
      <c r="AI3" s="10" t="s">
        <v>54</v>
      </c>
      <c r="AJ3" s="11" t="s">
        <v>35</v>
      </c>
      <c r="AK3" s="124"/>
      <c r="AL3" s="148"/>
      <c r="AM3" s="1" t="s">
        <v>73</v>
      </c>
      <c r="AN3" s="1" t="s">
        <v>0</v>
      </c>
      <c r="AO3" s="1" t="s">
        <v>71</v>
      </c>
      <c r="AP3" s="97">
        <v>1.4</v>
      </c>
      <c r="AQ3" s="97">
        <v>1.6</v>
      </c>
      <c r="AR3" s="97">
        <v>1.8</v>
      </c>
      <c r="AS3" s="97">
        <v>2</v>
      </c>
      <c r="AT3" s="97">
        <v>2.2999999999999998</v>
      </c>
      <c r="AU3" s="97">
        <v>2.6</v>
      </c>
      <c r="AV3" s="97">
        <v>2.9</v>
      </c>
      <c r="AW3" s="97">
        <v>3.2</v>
      </c>
      <c r="AX3" s="97">
        <v>3.6</v>
      </c>
      <c r="AY3" s="101">
        <v>4</v>
      </c>
      <c r="AZ3" s="97">
        <v>4.5</v>
      </c>
      <c r="BA3" s="101">
        <v>5</v>
      </c>
      <c r="BB3" s="97">
        <v>5.6</v>
      </c>
      <c r="BC3" s="97">
        <v>6.3</v>
      </c>
      <c r="BD3" s="97">
        <v>7.1</v>
      </c>
      <c r="BE3" s="101">
        <v>8</v>
      </c>
      <c r="BF3" s="97">
        <v>8.8000000000000007</v>
      </c>
      <c r="BG3" s="97">
        <v>10</v>
      </c>
      <c r="BH3" s="97">
        <v>11</v>
      </c>
      <c r="BI3" s="97">
        <v>12.5</v>
      </c>
      <c r="BJ3" s="97">
        <v>14.2</v>
      </c>
      <c r="BK3" s="97">
        <v>16</v>
      </c>
      <c r="BL3" s="97">
        <v>17.5</v>
      </c>
      <c r="BM3" s="97">
        <v>20</v>
      </c>
      <c r="BN3" s="97">
        <v>22.2</v>
      </c>
      <c r="BO3" s="97">
        <v>25</v>
      </c>
      <c r="BP3" s="97">
        <v>28</v>
      </c>
      <c r="BQ3" s="97">
        <v>30</v>
      </c>
      <c r="BR3" s="97">
        <v>32</v>
      </c>
      <c r="BS3" s="97">
        <v>36</v>
      </c>
      <c r="BT3" s="97">
        <v>40</v>
      </c>
      <c r="BU3" s="97">
        <v>45</v>
      </c>
      <c r="BV3" s="97">
        <v>50</v>
      </c>
      <c r="BW3" s="97">
        <v>55</v>
      </c>
      <c r="BX3" s="97">
        <v>60</v>
      </c>
      <c r="BY3" s="98">
        <v>65</v>
      </c>
    </row>
    <row r="4" spans="1:77">
      <c r="A4" s="102"/>
      <c r="B4" s="44"/>
      <c r="C4" s="44"/>
      <c r="D4" s="44"/>
      <c r="E4" s="44"/>
      <c r="F4" s="44"/>
      <c r="G4" s="44"/>
      <c r="H4" s="92"/>
      <c r="Q4" s="12">
        <v>10</v>
      </c>
      <c r="R4" s="13" t="s">
        <v>69</v>
      </c>
      <c r="S4" s="22" t="s">
        <v>72</v>
      </c>
      <c r="T4" s="18">
        <v>10.29</v>
      </c>
      <c r="U4" s="19" t="s">
        <v>72</v>
      </c>
      <c r="V4" s="19" t="s">
        <v>72</v>
      </c>
      <c r="W4" s="19" t="s">
        <v>72</v>
      </c>
      <c r="X4" s="19" t="s">
        <v>72</v>
      </c>
      <c r="Y4" s="19" t="s">
        <v>72</v>
      </c>
      <c r="Z4" s="19" t="s">
        <v>72</v>
      </c>
      <c r="AA4" s="18">
        <v>1.73</v>
      </c>
      <c r="AB4" s="18">
        <v>1.73</v>
      </c>
      <c r="AC4" s="19" t="s">
        <v>72</v>
      </c>
      <c r="AD4" s="18">
        <v>2.41</v>
      </c>
      <c r="AE4" s="18">
        <v>2.41</v>
      </c>
      <c r="AF4" s="19" t="s">
        <v>72</v>
      </c>
      <c r="AG4" s="19" t="s">
        <v>72</v>
      </c>
      <c r="AH4" s="19" t="s">
        <v>72</v>
      </c>
      <c r="AI4" s="19" t="s">
        <v>72</v>
      </c>
      <c r="AJ4" s="20" t="s">
        <v>72</v>
      </c>
      <c r="AK4" s="125"/>
      <c r="AL4" s="149">
        <v>15</v>
      </c>
      <c r="AM4" s="115" t="s">
        <v>69</v>
      </c>
      <c r="AN4" s="116" t="s">
        <v>72</v>
      </c>
      <c r="AO4" s="30">
        <v>10.199999999999999</v>
      </c>
      <c r="AP4" s="33">
        <v>1.4</v>
      </c>
      <c r="AQ4" s="32">
        <v>1.6</v>
      </c>
      <c r="AR4" s="105">
        <v>1.8</v>
      </c>
      <c r="AS4" s="105">
        <v>2</v>
      </c>
      <c r="AT4" s="105">
        <v>2.2999999999999998</v>
      </c>
      <c r="AU4" s="106">
        <v>2.6</v>
      </c>
      <c r="AV4" s="36" t="s">
        <v>72</v>
      </c>
      <c r="AW4" s="36" t="s">
        <v>72</v>
      </c>
      <c r="AX4" s="36" t="s">
        <v>72</v>
      </c>
      <c r="AY4" s="36" t="s">
        <v>72</v>
      </c>
      <c r="AZ4" s="36" t="s">
        <v>72</v>
      </c>
      <c r="BA4" s="36" t="s">
        <v>72</v>
      </c>
      <c r="BB4" s="36" t="s">
        <v>72</v>
      </c>
      <c r="BC4" s="36" t="s">
        <v>72</v>
      </c>
      <c r="BD4" s="36" t="s">
        <v>72</v>
      </c>
      <c r="BE4" s="36" t="s">
        <v>72</v>
      </c>
      <c r="BF4" s="36" t="s">
        <v>72</v>
      </c>
      <c r="BG4" s="36" t="s">
        <v>72</v>
      </c>
      <c r="BH4" s="36" t="s">
        <v>72</v>
      </c>
      <c r="BI4" s="36" t="s">
        <v>72</v>
      </c>
      <c r="BJ4" s="36" t="s">
        <v>72</v>
      </c>
      <c r="BK4" s="36" t="s">
        <v>72</v>
      </c>
      <c r="BL4" s="36" t="s">
        <v>72</v>
      </c>
      <c r="BM4" s="36" t="s">
        <v>72</v>
      </c>
      <c r="BN4" s="36" t="s">
        <v>72</v>
      </c>
      <c r="BO4" s="36" t="s">
        <v>72</v>
      </c>
      <c r="BP4" s="108" t="s">
        <v>72</v>
      </c>
      <c r="BQ4" s="108" t="s">
        <v>72</v>
      </c>
      <c r="BR4" s="108" t="s">
        <v>72</v>
      </c>
      <c r="BS4" s="108" t="s">
        <v>72</v>
      </c>
      <c r="BT4" s="108" t="s">
        <v>72</v>
      </c>
      <c r="BU4" s="108" t="s">
        <v>72</v>
      </c>
      <c r="BV4" s="108" t="s">
        <v>72</v>
      </c>
      <c r="BW4" s="108" t="s">
        <v>72</v>
      </c>
      <c r="BX4" s="108" t="s">
        <v>72</v>
      </c>
      <c r="BY4" s="109" t="s">
        <v>72</v>
      </c>
    </row>
    <row r="5" spans="1:77">
      <c r="A5" s="102"/>
      <c r="B5" s="44"/>
      <c r="C5" s="44"/>
      <c r="D5" s="44"/>
      <c r="E5" s="44"/>
      <c r="F5" s="44"/>
      <c r="G5" s="44"/>
      <c r="H5" s="92"/>
      <c r="Q5" s="12"/>
      <c r="R5" s="14" t="s">
        <v>33</v>
      </c>
      <c r="S5" s="23">
        <v>10</v>
      </c>
      <c r="T5" s="18">
        <v>13.72</v>
      </c>
      <c r="U5" s="19" t="s">
        <v>72</v>
      </c>
      <c r="V5" s="19" t="s">
        <v>72</v>
      </c>
      <c r="W5" s="19" t="s">
        <v>72</v>
      </c>
      <c r="X5" s="19" t="s">
        <v>72</v>
      </c>
      <c r="Y5" s="19" t="s">
        <v>72</v>
      </c>
      <c r="Z5" s="19" t="s">
        <v>72</v>
      </c>
      <c r="AA5" s="18">
        <v>2.2400000000000002</v>
      </c>
      <c r="AB5" s="18">
        <v>2.2400000000000002</v>
      </c>
      <c r="AC5" s="19" t="s">
        <v>72</v>
      </c>
      <c r="AD5" s="18">
        <v>3.02</v>
      </c>
      <c r="AE5" s="18">
        <v>3.02</v>
      </c>
      <c r="AF5" s="19" t="s">
        <v>72</v>
      </c>
      <c r="AG5" s="19" t="s">
        <v>72</v>
      </c>
      <c r="AH5" s="19" t="s">
        <v>72</v>
      </c>
      <c r="AI5" s="19" t="s">
        <v>72</v>
      </c>
      <c r="AJ5" s="20" t="s">
        <v>72</v>
      </c>
      <c r="AK5" s="125"/>
      <c r="AL5" s="149"/>
      <c r="AM5" s="117" t="s">
        <v>33</v>
      </c>
      <c r="AN5" s="118">
        <v>10</v>
      </c>
      <c r="AO5" s="30">
        <v>13.5</v>
      </c>
      <c r="AP5" s="33">
        <v>1.4</v>
      </c>
      <c r="AQ5" s="33">
        <v>1.6</v>
      </c>
      <c r="AR5" s="32">
        <v>1.8</v>
      </c>
      <c r="AS5" s="105">
        <v>2</v>
      </c>
      <c r="AT5" s="105">
        <v>2.2999999999999998</v>
      </c>
      <c r="AU5" s="106">
        <v>2.6</v>
      </c>
      <c r="AV5" s="105">
        <v>2.9</v>
      </c>
      <c r="AW5" s="106">
        <v>3.2</v>
      </c>
      <c r="AX5" s="106">
        <v>3.6</v>
      </c>
      <c r="AY5" s="36" t="s">
        <v>72</v>
      </c>
      <c r="AZ5" s="36" t="s">
        <v>72</v>
      </c>
      <c r="BA5" s="36" t="s">
        <v>72</v>
      </c>
      <c r="BB5" s="36" t="s">
        <v>72</v>
      </c>
      <c r="BC5" s="36" t="s">
        <v>72</v>
      </c>
      <c r="BD5" s="36" t="s">
        <v>72</v>
      </c>
      <c r="BE5" s="36" t="s">
        <v>72</v>
      </c>
      <c r="BF5" s="36" t="s">
        <v>72</v>
      </c>
      <c r="BG5" s="36" t="s">
        <v>72</v>
      </c>
      <c r="BH5" s="36" t="s">
        <v>72</v>
      </c>
      <c r="BI5" s="36" t="s">
        <v>72</v>
      </c>
      <c r="BJ5" s="36" t="s">
        <v>72</v>
      </c>
      <c r="BK5" s="36" t="s">
        <v>72</v>
      </c>
      <c r="BL5" s="36" t="s">
        <v>72</v>
      </c>
      <c r="BM5" s="36" t="s">
        <v>72</v>
      </c>
      <c r="BN5" s="36" t="s">
        <v>72</v>
      </c>
      <c r="BO5" s="36" t="s">
        <v>72</v>
      </c>
      <c r="BP5" s="36" t="s">
        <v>72</v>
      </c>
      <c r="BQ5" s="36" t="s">
        <v>72</v>
      </c>
      <c r="BR5" s="36" t="s">
        <v>72</v>
      </c>
      <c r="BS5" s="36" t="s">
        <v>72</v>
      </c>
      <c r="BT5" s="36" t="s">
        <v>72</v>
      </c>
      <c r="BU5" s="36" t="s">
        <v>72</v>
      </c>
      <c r="BV5" s="36" t="s">
        <v>72</v>
      </c>
      <c r="BW5" s="36" t="s">
        <v>72</v>
      </c>
      <c r="BX5" s="36" t="s">
        <v>72</v>
      </c>
      <c r="BY5" s="37" t="s">
        <v>72</v>
      </c>
    </row>
    <row r="6" spans="1:77">
      <c r="A6" s="102"/>
      <c r="B6" s="44"/>
      <c r="C6" s="44"/>
      <c r="D6" s="44"/>
      <c r="E6" s="44"/>
      <c r="F6" s="44"/>
      <c r="G6" s="44"/>
      <c r="H6" s="92"/>
      <c r="Q6" s="12"/>
      <c r="R6" s="14" t="s">
        <v>70</v>
      </c>
      <c r="S6" s="22" t="s">
        <v>72</v>
      </c>
      <c r="T6" s="18">
        <v>17.149999999999999</v>
      </c>
      <c r="U6" s="19" t="s">
        <v>72</v>
      </c>
      <c r="V6" s="19" t="s">
        <v>72</v>
      </c>
      <c r="W6" s="19" t="s">
        <v>72</v>
      </c>
      <c r="X6" s="19" t="s">
        <v>72</v>
      </c>
      <c r="Y6" s="19" t="s">
        <v>72</v>
      </c>
      <c r="Z6" s="19" t="s">
        <v>72</v>
      </c>
      <c r="AA6" s="18">
        <v>2.31</v>
      </c>
      <c r="AB6" s="18">
        <v>2.31</v>
      </c>
      <c r="AC6" s="19" t="s">
        <v>72</v>
      </c>
      <c r="AD6" s="18">
        <v>3.2</v>
      </c>
      <c r="AE6" s="18">
        <v>3.2</v>
      </c>
      <c r="AF6" s="19" t="s">
        <v>72</v>
      </c>
      <c r="AG6" s="19" t="s">
        <v>72</v>
      </c>
      <c r="AH6" s="19" t="s">
        <v>72</v>
      </c>
      <c r="AI6" s="19" t="s">
        <v>72</v>
      </c>
      <c r="AJ6" s="20" t="s">
        <v>72</v>
      </c>
      <c r="AK6" s="125"/>
      <c r="AL6" s="149"/>
      <c r="AM6" s="117" t="s">
        <v>70</v>
      </c>
      <c r="AN6" s="116" t="s">
        <v>72</v>
      </c>
      <c r="AO6" s="30">
        <v>17.2</v>
      </c>
      <c r="AP6" s="33">
        <v>1.4</v>
      </c>
      <c r="AQ6" s="33">
        <v>1.6</v>
      </c>
      <c r="AR6" s="32">
        <v>1.8</v>
      </c>
      <c r="AS6" s="105">
        <v>2</v>
      </c>
      <c r="AT6" s="105">
        <v>2.2999999999999998</v>
      </c>
      <c r="AU6" s="106">
        <v>2.6</v>
      </c>
      <c r="AV6" s="105">
        <v>2.9</v>
      </c>
      <c r="AW6" s="106">
        <v>3.2</v>
      </c>
      <c r="AX6" s="106">
        <v>3.6</v>
      </c>
      <c r="AY6" s="106">
        <v>4</v>
      </c>
      <c r="AZ6" s="107">
        <v>4.5</v>
      </c>
      <c r="BA6" s="36" t="s">
        <v>72</v>
      </c>
      <c r="BB6" s="36" t="s">
        <v>72</v>
      </c>
      <c r="BC6" s="36" t="s">
        <v>72</v>
      </c>
      <c r="BD6" s="36" t="s">
        <v>72</v>
      </c>
      <c r="BE6" s="36" t="s">
        <v>72</v>
      </c>
      <c r="BF6" s="36" t="s">
        <v>72</v>
      </c>
      <c r="BG6" s="36" t="s">
        <v>72</v>
      </c>
      <c r="BH6" s="36" t="s">
        <v>72</v>
      </c>
      <c r="BI6" s="36" t="s">
        <v>72</v>
      </c>
      <c r="BJ6" s="36" t="s">
        <v>72</v>
      </c>
      <c r="BK6" s="36" t="s">
        <v>72</v>
      </c>
      <c r="BL6" s="36" t="s">
        <v>72</v>
      </c>
      <c r="BM6" s="36" t="s">
        <v>72</v>
      </c>
      <c r="BN6" s="36" t="s">
        <v>72</v>
      </c>
      <c r="BO6" s="36" t="s">
        <v>72</v>
      </c>
      <c r="BP6" s="36" t="s">
        <v>72</v>
      </c>
      <c r="BQ6" s="36" t="s">
        <v>72</v>
      </c>
      <c r="BR6" s="36" t="s">
        <v>72</v>
      </c>
      <c r="BS6" s="36" t="s">
        <v>72</v>
      </c>
      <c r="BT6" s="36" t="s">
        <v>72</v>
      </c>
      <c r="BU6" s="36" t="s">
        <v>72</v>
      </c>
      <c r="BV6" s="36" t="s">
        <v>72</v>
      </c>
      <c r="BW6" s="36" t="s">
        <v>72</v>
      </c>
      <c r="BX6" s="36" t="s">
        <v>72</v>
      </c>
      <c r="BY6" s="37" t="s">
        <v>72</v>
      </c>
    </row>
    <row r="7" spans="1:77">
      <c r="A7" s="102"/>
      <c r="B7" s="44"/>
      <c r="C7" s="44"/>
      <c r="D7" s="44"/>
      <c r="E7" s="44"/>
      <c r="F7" s="44"/>
      <c r="G7" s="44"/>
      <c r="H7" s="92"/>
      <c r="Q7" s="12"/>
      <c r="R7" s="14" t="s">
        <v>10</v>
      </c>
      <c r="S7" s="23">
        <v>15</v>
      </c>
      <c r="T7" s="18">
        <v>21.34</v>
      </c>
      <c r="U7" s="18">
        <v>1.65</v>
      </c>
      <c r="V7" s="18">
        <v>1.65</v>
      </c>
      <c r="W7" s="18">
        <v>2.11</v>
      </c>
      <c r="X7" s="18">
        <v>2.11</v>
      </c>
      <c r="Y7" s="19" t="s">
        <v>72</v>
      </c>
      <c r="Z7" s="19" t="s">
        <v>72</v>
      </c>
      <c r="AA7" s="18">
        <v>2.77</v>
      </c>
      <c r="AB7" s="18">
        <v>2.77</v>
      </c>
      <c r="AC7" s="19" t="s">
        <v>72</v>
      </c>
      <c r="AD7" s="18">
        <v>3.73</v>
      </c>
      <c r="AE7" s="18">
        <v>3.73</v>
      </c>
      <c r="AF7" s="19" t="s">
        <v>72</v>
      </c>
      <c r="AG7" s="19" t="s">
        <v>72</v>
      </c>
      <c r="AH7" s="19" t="s">
        <v>72</v>
      </c>
      <c r="AI7" s="18">
        <v>4.75</v>
      </c>
      <c r="AJ7" s="21">
        <v>7.47</v>
      </c>
      <c r="AK7" s="126"/>
      <c r="AL7" s="150"/>
      <c r="AM7" s="117" t="s">
        <v>10</v>
      </c>
      <c r="AN7" s="118">
        <v>15</v>
      </c>
      <c r="AO7" s="30">
        <v>21.3</v>
      </c>
      <c r="AP7" s="33">
        <v>1.4</v>
      </c>
      <c r="AQ7" s="33">
        <v>1.6</v>
      </c>
      <c r="AR7" s="33">
        <v>1.8</v>
      </c>
      <c r="AS7" s="32">
        <v>2</v>
      </c>
      <c r="AT7" s="105">
        <v>2.2999999999999998</v>
      </c>
      <c r="AU7" s="106">
        <v>2.6</v>
      </c>
      <c r="AV7" s="105">
        <v>2.9</v>
      </c>
      <c r="AW7" s="106">
        <v>3.2</v>
      </c>
      <c r="AX7" s="106">
        <v>3.6</v>
      </c>
      <c r="AY7" s="106">
        <v>4</v>
      </c>
      <c r="AZ7" s="106">
        <v>4.5</v>
      </c>
      <c r="BA7" s="107">
        <v>5</v>
      </c>
      <c r="BB7" s="36" t="s">
        <v>72</v>
      </c>
      <c r="BC7" s="36" t="s">
        <v>72</v>
      </c>
      <c r="BD7" s="36" t="s">
        <v>72</v>
      </c>
      <c r="BE7" s="36" t="s">
        <v>72</v>
      </c>
      <c r="BF7" s="36" t="s">
        <v>72</v>
      </c>
      <c r="BG7" s="36" t="s">
        <v>72</v>
      </c>
      <c r="BH7" s="36" t="s">
        <v>72</v>
      </c>
      <c r="BI7" s="36" t="s">
        <v>72</v>
      </c>
      <c r="BJ7" s="36" t="s">
        <v>72</v>
      </c>
      <c r="BK7" s="36" t="s">
        <v>72</v>
      </c>
      <c r="BL7" s="36" t="s">
        <v>72</v>
      </c>
      <c r="BM7" s="36" t="s">
        <v>72</v>
      </c>
      <c r="BN7" s="36" t="s">
        <v>72</v>
      </c>
      <c r="BO7" s="36" t="s">
        <v>72</v>
      </c>
      <c r="BP7" s="36" t="s">
        <v>72</v>
      </c>
      <c r="BQ7" s="36" t="s">
        <v>72</v>
      </c>
      <c r="BR7" s="36" t="s">
        <v>72</v>
      </c>
      <c r="BS7" s="36" t="s">
        <v>72</v>
      </c>
      <c r="BT7" s="36" t="s">
        <v>72</v>
      </c>
      <c r="BU7" s="36" t="s">
        <v>72</v>
      </c>
      <c r="BV7" s="36" t="s">
        <v>72</v>
      </c>
      <c r="BW7" s="36" t="s">
        <v>72</v>
      </c>
      <c r="BX7" s="36" t="s">
        <v>72</v>
      </c>
      <c r="BY7" s="37" t="s">
        <v>72</v>
      </c>
    </row>
    <row r="8" spans="1:77">
      <c r="A8" s="102"/>
      <c r="B8" s="44"/>
      <c r="C8" s="44"/>
      <c r="D8" s="44"/>
      <c r="E8" s="44"/>
      <c r="F8" s="44"/>
      <c r="G8" s="44"/>
      <c r="H8" s="92"/>
      <c r="Q8" s="12"/>
      <c r="R8" s="14" t="s">
        <v>11</v>
      </c>
      <c r="S8" s="23">
        <v>20</v>
      </c>
      <c r="T8" s="18">
        <v>26.67</v>
      </c>
      <c r="U8" s="18">
        <v>1.65</v>
      </c>
      <c r="V8" s="18">
        <v>1.65</v>
      </c>
      <c r="W8" s="18">
        <v>2.11</v>
      </c>
      <c r="X8" s="18">
        <v>2.11</v>
      </c>
      <c r="Y8" s="19" t="s">
        <v>72</v>
      </c>
      <c r="Z8" s="19" t="s">
        <v>72</v>
      </c>
      <c r="AA8" s="18">
        <v>2.87</v>
      </c>
      <c r="AB8" s="18">
        <v>2.87</v>
      </c>
      <c r="AC8" s="19" t="s">
        <v>72</v>
      </c>
      <c r="AD8" s="18">
        <v>3.91</v>
      </c>
      <c r="AE8" s="18">
        <v>3.91</v>
      </c>
      <c r="AF8" s="19" t="s">
        <v>72</v>
      </c>
      <c r="AG8" s="19" t="s">
        <v>72</v>
      </c>
      <c r="AH8" s="19" t="s">
        <v>72</v>
      </c>
      <c r="AI8" s="18">
        <v>5.54</v>
      </c>
      <c r="AJ8" s="21">
        <v>7.82</v>
      </c>
      <c r="AK8" s="126"/>
      <c r="AL8" s="150"/>
      <c r="AM8" s="117" t="s">
        <v>11</v>
      </c>
      <c r="AN8" s="118">
        <v>20</v>
      </c>
      <c r="AO8" s="30">
        <v>26.9</v>
      </c>
      <c r="AP8" s="33">
        <v>1.4</v>
      </c>
      <c r="AQ8" s="33">
        <v>1.6</v>
      </c>
      <c r="AR8" s="33">
        <v>1.8</v>
      </c>
      <c r="AS8" s="32">
        <v>2</v>
      </c>
      <c r="AT8" s="32">
        <v>2.2999999999999998</v>
      </c>
      <c r="AU8" s="106">
        <v>2.6</v>
      </c>
      <c r="AV8" s="105">
        <v>2.9</v>
      </c>
      <c r="AW8" s="106">
        <v>3.2</v>
      </c>
      <c r="AX8" s="106">
        <v>3.6</v>
      </c>
      <c r="AY8" s="106">
        <v>4</v>
      </c>
      <c r="AZ8" s="106">
        <v>4.5</v>
      </c>
      <c r="BA8" s="105">
        <v>5</v>
      </c>
      <c r="BB8" s="107">
        <v>5.6</v>
      </c>
      <c r="BC8" s="107">
        <v>6.3</v>
      </c>
      <c r="BD8" s="107">
        <v>7.1</v>
      </c>
      <c r="BE8" s="36" t="s">
        <v>72</v>
      </c>
      <c r="BF8" s="36" t="s">
        <v>72</v>
      </c>
      <c r="BG8" s="36" t="s">
        <v>72</v>
      </c>
      <c r="BH8" s="36" t="s">
        <v>72</v>
      </c>
      <c r="BI8" s="36" t="s">
        <v>72</v>
      </c>
      <c r="BJ8" s="36" t="s">
        <v>72</v>
      </c>
      <c r="BK8" s="36" t="s">
        <v>72</v>
      </c>
      <c r="BL8" s="36" t="s">
        <v>72</v>
      </c>
      <c r="BM8" s="36" t="s">
        <v>72</v>
      </c>
      <c r="BN8" s="36" t="s">
        <v>72</v>
      </c>
      <c r="BO8" s="36" t="s">
        <v>72</v>
      </c>
      <c r="BP8" s="36" t="s">
        <v>72</v>
      </c>
      <c r="BQ8" s="36" t="s">
        <v>72</v>
      </c>
      <c r="BR8" s="36" t="s">
        <v>72</v>
      </c>
      <c r="BS8" s="36" t="s">
        <v>72</v>
      </c>
      <c r="BT8" s="36" t="s">
        <v>72</v>
      </c>
      <c r="BU8" s="36" t="s">
        <v>72</v>
      </c>
      <c r="BV8" s="36" t="s">
        <v>72</v>
      </c>
      <c r="BW8" s="36" t="s">
        <v>72</v>
      </c>
      <c r="BX8" s="36" t="s">
        <v>72</v>
      </c>
      <c r="BY8" s="37" t="s">
        <v>72</v>
      </c>
    </row>
    <row r="9" spans="1:77">
      <c r="A9" s="102"/>
      <c r="B9" s="44"/>
      <c r="C9" s="44"/>
      <c r="D9" s="44"/>
      <c r="E9" s="44"/>
      <c r="F9" s="44"/>
      <c r="G9" s="44"/>
      <c r="H9" s="92"/>
      <c r="Q9" s="12"/>
      <c r="R9" s="14" t="s">
        <v>12</v>
      </c>
      <c r="S9" s="23">
        <v>25</v>
      </c>
      <c r="T9" s="18">
        <v>33.4</v>
      </c>
      <c r="U9" s="18">
        <v>1.65</v>
      </c>
      <c r="V9" s="18">
        <v>1.65</v>
      </c>
      <c r="W9" s="18">
        <v>2.77</v>
      </c>
      <c r="X9" s="18">
        <v>2.77</v>
      </c>
      <c r="Y9" s="19" t="s">
        <v>72</v>
      </c>
      <c r="Z9" s="19" t="s">
        <v>72</v>
      </c>
      <c r="AA9" s="18">
        <v>3.38</v>
      </c>
      <c r="AB9" s="18">
        <v>3.38</v>
      </c>
      <c r="AC9" s="19" t="s">
        <v>72</v>
      </c>
      <c r="AD9" s="18">
        <v>4.55</v>
      </c>
      <c r="AE9" s="18">
        <v>4.55</v>
      </c>
      <c r="AF9" s="19" t="s">
        <v>72</v>
      </c>
      <c r="AG9" s="19" t="s">
        <v>72</v>
      </c>
      <c r="AH9" s="19" t="s">
        <v>72</v>
      </c>
      <c r="AI9" s="18">
        <v>6.35</v>
      </c>
      <c r="AJ9" s="21">
        <v>9.09</v>
      </c>
      <c r="AK9" s="126"/>
      <c r="AL9" s="150"/>
      <c r="AM9" s="117" t="s">
        <v>12</v>
      </c>
      <c r="AN9" s="118">
        <v>25</v>
      </c>
      <c r="AO9" s="30">
        <v>33.700000000000003</v>
      </c>
      <c r="AP9" s="33">
        <v>1.4</v>
      </c>
      <c r="AQ9" s="33">
        <v>1.6</v>
      </c>
      <c r="AR9" s="33">
        <v>1.8</v>
      </c>
      <c r="AS9" s="31">
        <v>2</v>
      </c>
      <c r="AT9" s="105">
        <v>2.2999999999999998</v>
      </c>
      <c r="AU9" s="41">
        <v>2.6</v>
      </c>
      <c r="AV9" s="105">
        <v>2.9</v>
      </c>
      <c r="AW9" s="106">
        <v>3.2</v>
      </c>
      <c r="AX9" s="106">
        <v>3.6</v>
      </c>
      <c r="AY9" s="106">
        <v>4</v>
      </c>
      <c r="AZ9" s="106">
        <v>4.5</v>
      </c>
      <c r="BA9" s="105">
        <v>5</v>
      </c>
      <c r="BB9" s="105">
        <v>5.6</v>
      </c>
      <c r="BC9" s="106">
        <v>6.3</v>
      </c>
      <c r="BD9" s="106">
        <v>7.1</v>
      </c>
      <c r="BE9" s="106">
        <v>8</v>
      </c>
      <c r="BF9" s="36" t="s">
        <v>72</v>
      </c>
      <c r="BG9" s="36" t="s">
        <v>72</v>
      </c>
      <c r="BH9" s="36" t="s">
        <v>72</v>
      </c>
      <c r="BI9" s="36" t="s">
        <v>72</v>
      </c>
      <c r="BJ9" s="36" t="s">
        <v>72</v>
      </c>
      <c r="BK9" s="36" t="s">
        <v>72</v>
      </c>
      <c r="BL9" s="36" t="s">
        <v>72</v>
      </c>
      <c r="BM9" s="36" t="s">
        <v>72</v>
      </c>
      <c r="BN9" s="36" t="s">
        <v>72</v>
      </c>
      <c r="BO9" s="36" t="s">
        <v>72</v>
      </c>
      <c r="BP9" s="36" t="s">
        <v>72</v>
      </c>
      <c r="BQ9" s="36" t="s">
        <v>72</v>
      </c>
      <c r="BR9" s="36" t="s">
        <v>72</v>
      </c>
      <c r="BS9" s="36" t="s">
        <v>72</v>
      </c>
      <c r="BT9" s="36" t="s">
        <v>72</v>
      </c>
      <c r="BU9" s="36" t="s">
        <v>72</v>
      </c>
      <c r="BV9" s="36" t="s">
        <v>72</v>
      </c>
      <c r="BW9" s="36" t="s">
        <v>72</v>
      </c>
      <c r="BX9" s="36" t="s">
        <v>72</v>
      </c>
      <c r="BY9" s="37" t="s">
        <v>72</v>
      </c>
    </row>
    <row r="10" spans="1:77">
      <c r="A10" s="102"/>
      <c r="B10" s="44"/>
      <c r="C10" s="44"/>
      <c r="D10" s="44"/>
      <c r="E10" s="44"/>
      <c r="F10" s="44"/>
      <c r="G10" s="44"/>
      <c r="H10" s="92"/>
      <c r="Q10" s="12"/>
      <c r="R10" s="15" t="s">
        <v>55</v>
      </c>
      <c r="S10" s="23">
        <v>32</v>
      </c>
      <c r="T10" s="18">
        <v>42.16</v>
      </c>
      <c r="U10" s="18">
        <v>1.65</v>
      </c>
      <c r="V10" s="18">
        <v>1.65</v>
      </c>
      <c r="W10" s="18">
        <v>2.77</v>
      </c>
      <c r="X10" s="18">
        <v>2.77</v>
      </c>
      <c r="Y10" s="19" t="s">
        <v>72</v>
      </c>
      <c r="Z10" s="19" t="s">
        <v>72</v>
      </c>
      <c r="AA10" s="18">
        <v>3.56</v>
      </c>
      <c r="AB10" s="18">
        <v>3.56</v>
      </c>
      <c r="AC10" s="19" t="s">
        <v>72</v>
      </c>
      <c r="AD10" s="18">
        <v>4.8499999999999996</v>
      </c>
      <c r="AE10" s="18">
        <v>4.8499999999999996</v>
      </c>
      <c r="AF10" s="19" t="s">
        <v>72</v>
      </c>
      <c r="AG10" s="19" t="s">
        <v>72</v>
      </c>
      <c r="AH10" s="19" t="s">
        <v>72</v>
      </c>
      <c r="AI10" s="18">
        <v>6.35</v>
      </c>
      <c r="AJ10" s="21">
        <v>9.6999999999999993</v>
      </c>
      <c r="AK10" s="126"/>
      <c r="AL10" s="150"/>
      <c r="AM10" s="119" t="s">
        <v>55</v>
      </c>
      <c r="AN10" s="118">
        <v>32</v>
      </c>
      <c r="AO10" s="30">
        <v>42.4</v>
      </c>
      <c r="AP10" s="33">
        <v>1.4</v>
      </c>
      <c r="AQ10" s="33">
        <v>1.6</v>
      </c>
      <c r="AR10" s="33">
        <v>1.8</v>
      </c>
      <c r="AS10" s="33">
        <v>2</v>
      </c>
      <c r="AT10" s="31">
        <v>2.2999999999999998</v>
      </c>
      <c r="AU10" s="41">
        <v>2.6</v>
      </c>
      <c r="AV10" s="105">
        <v>2.9</v>
      </c>
      <c r="AW10" s="106">
        <v>3.2</v>
      </c>
      <c r="AX10" s="106">
        <v>3.6</v>
      </c>
      <c r="AY10" s="106">
        <v>4</v>
      </c>
      <c r="AZ10" s="106">
        <v>4.5</v>
      </c>
      <c r="BA10" s="105">
        <v>5</v>
      </c>
      <c r="BB10" s="105">
        <v>5.6</v>
      </c>
      <c r="BC10" s="106">
        <v>6.3</v>
      </c>
      <c r="BD10" s="106">
        <v>7.1</v>
      </c>
      <c r="BE10" s="106">
        <v>8</v>
      </c>
      <c r="BF10" s="106">
        <v>8.8000000000000007</v>
      </c>
      <c r="BG10" s="36" t="s">
        <v>72</v>
      </c>
      <c r="BH10" s="36" t="s">
        <v>72</v>
      </c>
      <c r="BI10" s="36" t="s">
        <v>72</v>
      </c>
      <c r="BJ10" s="36" t="s">
        <v>72</v>
      </c>
      <c r="BK10" s="36" t="s">
        <v>72</v>
      </c>
      <c r="BL10" s="36" t="s">
        <v>72</v>
      </c>
      <c r="BM10" s="36" t="s">
        <v>72</v>
      </c>
      <c r="BN10" s="36" t="s">
        <v>72</v>
      </c>
      <c r="BO10" s="36" t="s">
        <v>72</v>
      </c>
      <c r="BP10" s="36" t="s">
        <v>72</v>
      </c>
      <c r="BQ10" s="36" t="s">
        <v>72</v>
      </c>
      <c r="BR10" s="36" t="s">
        <v>72</v>
      </c>
      <c r="BS10" s="36" t="s">
        <v>72</v>
      </c>
      <c r="BT10" s="36" t="s">
        <v>72</v>
      </c>
      <c r="BU10" s="36" t="s">
        <v>72</v>
      </c>
      <c r="BV10" s="36" t="s">
        <v>72</v>
      </c>
      <c r="BW10" s="36" t="s">
        <v>72</v>
      </c>
      <c r="BX10" s="36" t="s">
        <v>72</v>
      </c>
      <c r="BY10" s="37" t="s">
        <v>72</v>
      </c>
    </row>
    <row r="11" spans="1:77">
      <c r="A11" s="102"/>
      <c r="B11" s="44"/>
      <c r="C11" s="44"/>
      <c r="D11" s="44"/>
      <c r="E11" s="44"/>
      <c r="F11" s="44"/>
      <c r="G11" s="44"/>
      <c r="H11" s="92"/>
      <c r="Q11" s="12"/>
      <c r="R11" s="15" t="s">
        <v>56</v>
      </c>
      <c r="S11" s="23">
        <v>40</v>
      </c>
      <c r="T11" s="18">
        <v>48.26</v>
      </c>
      <c r="U11" s="18">
        <v>1.65</v>
      </c>
      <c r="V11" s="18">
        <v>1.65</v>
      </c>
      <c r="W11" s="18">
        <v>2.77</v>
      </c>
      <c r="X11" s="18">
        <v>2.77</v>
      </c>
      <c r="Y11" s="19" t="s">
        <v>72</v>
      </c>
      <c r="Z11" s="19" t="s">
        <v>72</v>
      </c>
      <c r="AA11" s="18">
        <v>3.68</v>
      </c>
      <c r="AB11" s="18">
        <v>3.68</v>
      </c>
      <c r="AC11" s="19" t="s">
        <v>72</v>
      </c>
      <c r="AD11" s="18">
        <v>5.08</v>
      </c>
      <c r="AE11" s="18">
        <v>5.08</v>
      </c>
      <c r="AF11" s="19" t="s">
        <v>72</v>
      </c>
      <c r="AG11" s="19" t="s">
        <v>72</v>
      </c>
      <c r="AH11" s="19" t="s">
        <v>72</v>
      </c>
      <c r="AI11" s="18">
        <v>7.14</v>
      </c>
      <c r="AJ11" s="21">
        <v>10.16</v>
      </c>
      <c r="AK11" s="126"/>
      <c r="AL11" s="150"/>
      <c r="AM11" s="119" t="s">
        <v>56</v>
      </c>
      <c r="AN11" s="118">
        <v>40</v>
      </c>
      <c r="AO11" s="30">
        <v>48.3</v>
      </c>
      <c r="AP11" s="33">
        <v>1.4</v>
      </c>
      <c r="AQ11" s="33">
        <v>1.6</v>
      </c>
      <c r="AR11" s="33">
        <v>1.8</v>
      </c>
      <c r="AS11" s="33">
        <v>2</v>
      </c>
      <c r="AT11" s="31">
        <v>2.2999999999999998</v>
      </c>
      <c r="AU11" s="41">
        <v>2.6</v>
      </c>
      <c r="AV11" s="105">
        <v>2.9</v>
      </c>
      <c r="AW11" s="106">
        <v>3.2</v>
      </c>
      <c r="AX11" s="106">
        <v>3.6</v>
      </c>
      <c r="AY11" s="106">
        <v>4</v>
      </c>
      <c r="AZ11" s="106">
        <v>4.5</v>
      </c>
      <c r="BA11" s="105">
        <v>5</v>
      </c>
      <c r="BB11" s="105">
        <v>5.6</v>
      </c>
      <c r="BC11" s="106">
        <v>6.3</v>
      </c>
      <c r="BD11" s="106">
        <v>7.1</v>
      </c>
      <c r="BE11" s="106">
        <v>8</v>
      </c>
      <c r="BF11" s="106">
        <v>8.8000000000000007</v>
      </c>
      <c r="BG11" s="107">
        <v>10</v>
      </c>
      <c r="BH11" s="107">
        <v>11</v>
      </c>
      <c r="BI11" s="107">
        <v>12.5</v>
      </c>
      <c r="BJ11" s="36" t="s">
        <v>72</v>
      </c>
      <c r="BK11" s="36" t="s">
        <v>72</v>
      </c>
      <c r="BL11" s="36" t="s">
        <v>72</v>
      </c>
      <c r="BM11" s="36" t="s">
        <v>72</v>
      </c>
      <c r="BN11" s="36" t="s">
        <v>72</v>
      </c>
      <c r="BO11" s="36" t="s">
        <v>72</v>
      </c>
      <c r="BP11" s="36" t="s">
        <v>72</v>
      </c>
      <c r="BQ11" s="36" t="s">
        <v>72</v>
      </c>
      <c r="BR11" s="36" t="s">
        <v>72</v>
      </c>
      <c r="BS11" s="36" t="s">
        <v>72</v>
      </c>
      <c r="BT11" s="36" t="s">
        <v>72</v>
      </c>
      <c r="BU11" s="36" t="s">
        <v>72</v>
      </c>
      <c r="BV11" s="36" t="s">
        <v>72</v>
      </c>
      <c r="BW11" s="36" t="s">
        <v>72</v>
      </c>
      <c r="BX11" s="36" t="s">
        <v>72</v>
      </c>
      <c r="BY11" s="37" t="s">
        <v>72</v>
      </c>
    </row>
    <row r="12" spans="1:77">
      <c r="A12" s="102"/>
      <c r="B12" s="44"/>
      <c r="C12" s="44"/>
      <c r="D12" s="44"/>
      <c r="E12" s="44"/>
      <c r="F12" s="44"/>
      <c r="G12" s="44"/>
      <c r="H12" s="92"/>
      <c r="Q12" s="12"/>
      <c r="R12" s="15" t="s">
        <v>13</v>
      </c>
      <c r="S12" s="23">
        <v>50</v>
      </c>
      <c r="T12" s="18">
        <v>60.33</v>
      </c>
      <c r="U12" s="18">
        <v>1.65</v>
      </c>
      <c r="V12" s="18">
        <v>1.65</v>
      </c>
      <c r="W12" s="18">
        <v>2.77</v>
      </c>
      <c r="X12" s="18">
        <v>2.77</v>
      </c>
      <c r="Y12" s="19" t="s">
        <v>72</v>
      </c>
      <c r="Z12" s="19" t="s">
        <v>72</v>
      </c>
      <c r="AA12" s="18">
        <v>3.91</v>
      </c>
      <c r="AB12" s="18">
        <v>3.91</v>
      </c>
      <c r="AC12" s="19" t="s">
        <v>72</v>
      </c>
      <c r="AD12" s="18">
        <v>5.54</v>
      </c>
      <c r="AE12" s="18">
        <v>5.54</v>
      </c>
      <c r="AF12" s="19" t="s">
        <v>72</v>
      </c>
      <c r="AG12" s="19" t="s">
        <v>72</v>
      </c>
      <c r="AH12" s="19" t="s">
        <v>72</v>
      </c>
      <c r="AI12" s="18">
        <v>8.7100000000000009</v>
      </c>
      <c r="AJ12" s="21">
        <v>11.07</v>
      </c>
      <c r="AK12" s="126"/>
      <c r="AL12" s="150"/>
      <c r="AM12" s="119" t="s">
        <v>13</v>
      </c>
      <c r="AN12" s="118">
        <v>50</v>
      </c>
      <c r="AO12" s="30">
        <v>60.3</v>
      </c>
      <c r="AP12" s="33">
        <v>1.4</v>
      </c>
      <c r="AQ12" s="33">
        <v>1.6</v>
      </c>
      <c r="AR12" s="33">
        <v>1.8</v>
      </c>
      <c r="AS12" s="33">
        <v>2</v>
      </c>
      <c r="AT12" s="31">
        <v>2.2999999999999998</v>
      </c>
      <c r="AU12" s="36">
        <v>2.6</v>
      </c>
      <c r="AV12" s="32">
        <v>2.9</v>
      </c>
      <c r="AW12" s="106">
        <v>3.2</v>
      </c>
      <c r="AX12" s="106">
        <v>3.6</v>
      </c>
      <c r="AY12" s="106">
        <v>4</v>
      </c>
      <c r="AZ12" s="106">
        <v>4.5</v>
      </c>
      <c r="BA12" s="105">
        <v>5</v>
      </c>
      <c r="BB12" s="105">
        <v>5.6</v>
      </c>
      <c r="BC12" s="106">
        <v>6.3</v>
      </c>
      <c r="BD12" s="106">
        <v>7.1</v>
      </c>
      <c r="BE12" s="106">
        <v>8</v>
      </c>
      <c r="BF12" s="106">
        <v>8.8000000000000007</v>
      </c>
      <c r="BG12" s="106">
        <v>10</v>
      </c>
      <c r="BH12" s="107">
        <v>11</v>
      </c>
      <c r="BI12" s="107">
        <v>12.5</v>
      </c>
      <c r="BJ12" s="107">
        <v>14.2</v>
      </c>
      <c r="BK12" s="107">
        <v>16</v>
      </c>
      <c r="BL12" s="36" t="s">
        <v>72</v>
      </c>
      <c r="BM12" s="36" t="s">
        <v>72</v>
      </c>
      <c r="BN12" s="36" t="s">
        <v>72</v>
      </c>
      <c r="BO12" s="36" t="s">
        <v>72</v>
      </c>
      <c r="BP12" s="36" t="s">
        <v>72</v>
      </c>
      <c r="BQ12" s="36" t="s">
        <v>72</v>
      </c>
      <c r="BR12" s="36" t="s">
        <v>72</v>
      </c>
      <c r="BS12" s="36" t="s">
        <v>72</v>
      </c>
      <c r="BT12" s="36" t="s">
        <v>72</v>
      </c>
      <c r="BU12" s="36" t="s">
        <v>72</v>
      </c>
      <c r="BV12" s="36" t="s">
        <v>72</v>
      </c>
      <c r="BW12" s="36" t="s">
        <v>72</v>
      </c>
      <c r="BX12" s="36" t="s">
        <v>72</v>
      </c>
      <c r="BY12" s="37" t="s">
        <v>72</v>
      </c>
    </row>
    <row r="13" spans="1:77">
      <c r="A13" s="102"/>
      <c r="B13" s="44"/>
      <c r="C13" s="44"/>
      <c r="D13" s="44"/>
      <c r="E13" s="44"/>
      <c r="F13" s="44"/>
      <c r="G13" s="44"/>
      <c r="H13" s="92"/>
      <c r="Q13" s="12"/>
      <c r="R13" s="15" t="s">
        <v>57</v>
      </c>
      <c r="S13" s="23">
        <v>65</v>
      </c>
      <c r="T13" s="18">
        <v>73.03</v>
      </c>
      <c r="U13" s="18">
        <v>2.11</v>
      </c>
      <c r="V13" s="18">
        <v>2.11</v>
      </c>
      <c r="W13" s="18">
        <v>3.05</v>
      </c>
      <c r="X13" s="18">
        <v>3.05</v>
      </c>
      <c r="Y13" s="19" t="s">
        <v>72</v>
      </c>
      <c r="Z13" s="19" t="s">
        <v>72</v>
      </c>
      <c r="AA13" s="18">
        <v>5.16</v>
      </c>
      <c r="AB13" s="18">
        <v>5.16</v>
      </c>
      <c r="AC13" s="19" t="s">
        <v>72</v>
      </c>
      <c r="AD13" s="18">
        <v>7.01</v>
      </c>
      <c r="AE13" s="18">
        <v>7.01</v>
      </c>
      <c r="AF13" s="19" t="s">
        <v>72</v>
      </c>
      <c r="AG13" s="19" t="s">
        <v>72</v>
      </c>
      <c r="AH13" s="19" t="s">
        <v>72</v>
      </c>
      <c r="AI13" s="18">
        <v>9.5299999999999994</v>
      </c>
      <c r="AJ13" s="21">
        <v>14.02</v>
      </c>
      <c r="AK13" s="126"/>
      <c r="AL13" s="150"/>
      <c r="AM13" s="119" t="s">
        <v>57</v>
      </c>
      <c r="AN13" s="118">
        <v>65</v>
      </c>
      <c r="AO13" s="30">
        <v>73</v>
      </c>
      <c r="AP13" s="100" t="s">
        <v>72</v>
      </c>
      <c r="AQ13" s="33">
        <v>1.6</v>
      </c>
      <c r="AR13" s="33">
        <v>1.8</v>
      </c>
      <c r="AS13" s="33">
        <v>2</v>
      </c>
      <c r="AT13" s="33">
        <v>2.2999999999999998</v>
      </c>
      <c r="AU13" s="40">
        <v>2.6</v>
      </c>
      <c r="AV13" s="32">
        <v>2.9</v>
      </c>
      <c r="AW13" s="106">
        <v>3.2</v>
      </c>
      <c r="AX13" s="106">
        <v>3.6</v>
      </c>
      <c r="AY13" s="106">
        <v>4</v>
      </c>
      <c r="AZ13" s="106">
        <v>4.5</v>
      </c>
      <c r="BA13" s="105">
        <v>5</v>
      </c>
      <c r="BB13" s="105">
        <v>5.6</v>
      </c>
      <c r="BC13" s="106">
        <v>6.3</v>
      </c>
      <c r="BD13" s="106">
        <v>7.1</v>
      </c>
      <c r="BE13" s="106">
        <v>8</v>
      </c>
      <c r="BF13" s="106">
        <v>8.8000000000000007</v>
      </c>
      <c r="BG13" s="106">
        <v>10</v>
      </c>
      <c r="BH13" s="107">
        <v>11</v>
      </c>
      <c r="BI13" s="107">
        <v>12.5</v>
      </c>
      <c r="BJ13" s="107">
        <v>14.2</v>
      </c>
      <c r="BK13" s="107">
        <v>16</v>
      </c>
      <c r="BL13" s="107">
        <v>17.5</v>
      </c>
      <c r="BM13" s="36" t="s">
        <v>72</v>
      </c>
      <c r="BN13" s="36" t="s">
        <v>72</v>
      </c>
      <c r="BO13" s="36" t="s">
        <v>72</v>
      </c>
      <c r="BP13" s="36" t="s">
        <v>72</v>
      </c>
      <c r="BQ13" s="36" t="s">
        <v>72</v>
      </c>
      <c r="BR13" s="36" t="s">
        <v>72</v>
      </c>
      <c r="BS13" s="36" t="s">
        <v>72</v>
      </c>
      <c r="BT13" s="36" t="s">
        <v>72</v>
      </c>
      <c r="BU13" s="36" t="s">
        <v>72</v>
      </c>
      <c r="BV13" s="36" t="s">
        <v>72</v>
      </c>
      <c r="BW13" s="36" t="s">
        <v>72</v>
      </c>
      <c r="BX13" s="36" t="s">
        <v>72</v>
      </c>
      <c r="BY13" s="37" t="s">
        <v>72</v>
      </c>
    </row>
    <row r="14" spans="1:77">
      <c r="A14" s="102"/>
      <c r="B14" s="44"/>
      <c r="C14" s="44"/>
      <c r="D14" s="44"/>
      <c r="E14" s="44"/>
      <c r="F14" s="44"/>
      <c r="G14" s="44"/>
      <c r="H14" s="92"/>
      <c r="Q14" s="12"/>
      <c r="R14" s="15" t="s">
        <v>14</v>
      </c>
      <c r="S14" s="23">
        <v>80</v>
      </c>
      <c r="T14" s="18">
        <v>88.9</v>
      </c>
      <c r="U14" s="18">
        <v>2.11</v>
      </c>
      <c r="V14" s="18">
        <v>2.11</v>
      </c>
      <c r="W14" s="18">
        <v>3.05</v>
      </c>
      <c r="X14" s="18">
        <v>3.05</v>
      </c>
      <c r="Y14" s="19" t="s">
        <v>72</v>
      </c>
      <c r="Z14" s="19" t="s">
        <v>72</v>
      </c>
      <c r="AA14" s="18">
        <v>5.49</v>
      </c>
      <c r="AB14" s="18">
        <v>5.49</v>
      </c>
      <c r="AC14" s="19" t="s">
        <v>72</v>
      </c>
      <c r="AD14" s="18">
        <v>7.62</v>
      </c>
      <c r="AE14" s="18">
        <v>7.62</v>
      </c>
      <c r="AF14" s="19" t="s">
        <v>72</v>
      </c>
      <c r="AG14" s="19" t="s">
        <v>72</v>
      </c>
      <c r="AH14" s="19" t="s">
        <v>72</v>
      </c>
      <c r="AI14" s="18">
        <v>11.13</v>
      </c>
      <c r="AJ14" s="21">
        <v>15.24</v>
      </c>
      <c r="AK14" s="126"/>
      <c r="AL14" s="150"/>
      <c r="AM14" s="119" t="s">
        <v>14</v>
      </c>
      <c r="AN14" s="118">
        <v>80</v>
      </c>
      <c r="AO14" s="30">
        <v>88.9</v>
      </c>
      <c r="AP14" s="100" t="s">
        <v>72</v>
      </c>
      <c r="AQ14" s="33">
        <v>1.6</v>
      </c>
      <c r="AR14" s="33">
        <v>1.8</v>
      </c>
      <c r="AS14" s="33">
        <v>2</v>
      </c>
      <c r="AT14" s="33">
        <v>2.2999999999999998</v>
      </c>
      <c r="AU14" s="36">
        <v>2.6</v>
      </c>
      <c r="AV14" s="31">
        <v>2.9</v>
      </c>
      <c r="AW14" s="41">
        <v>3.2</v>
      </c>
      <c r="AX14" s="106">
        <v>3.6</v>
      </c>
      <c r="AY14" s="106">
        <v>4</v>
      </c>
      <c r="AZ14" s="106">
        <v>4.5</v>
      </c>
      <c r="BA14" s="105">
        <v>5</v>
      </c>
      <c r="BB14" s="105">
        <v>5.6</v>
      </c>
      <c r="BC14" s="106">
        <v>6.3</v>
      </c>
      <c r="BD14" s="106">
        <v>7.1</v>
      </c>
      <c r="BE14" s="106">
        <v>8</v>
      </c>
      <c r="BF14" s="106">
        <v>8.8000000000000007</v>
      </c>
      <c r="BG14" s="106">
        <v>10</v>
      </c>
      <c r="BH14" s="107">
        <v>11</v>
      </c>
      <c r="BI14" s="107">
        <v>12.5</v>
      </c>
      <c r="BJ14" s="107">
        <v>14.2</v>
      </c>
      <c r="BK14" s="107">
        <v>16</v>
      </c>
      <c r="BL14" s="107">
        <v>17.5</v>
      </c>
      <c r="BM14" s="107">
        <v>20</v>
      </c>
      <c r="BN14" s="107">
        <v>22.2</v>
      </c>
      <c r="BO14" s="107">
        <v>25</v>
      </c>
      <c r="BP14" s="36" t="s">
        <v>72</v>
      </c>
      <c r="BQ14" s="36" t="s">
        <v>72</v>
      </c>
      <c r="BR14" s="36" t="s">
        <v>72</v>
      </c>
      <c r="BS14" s="36" t="s">
        <v>72</v>
      </c>
      <c r="BT14" s="36" t="s">
        <v>72</v>
      </c>
      <c r="BU14" s="36" t="s">
        <v>72</v>
      </c>
      <c r="BV14" s="36" t="s">
        <v>72</v>
      </c>
      <c r="BW14" s="36" t="s">
        <v>72</v>
      </c>
      <c r="BX14" s="36" t="s">
        <v>72</v>
      </c>
      <c r="BY14" s="37" t="s">
        <v>72</v>
      </c>
    </row>
    <row r="15" spans="1:77">
      <c r="A15" s="102"/>
      <c r="B15" s="44"/>
      <c r="C15" s="44"/>
      <c r="D15" s="44"/>
      <c r="E15" s="44"/>
      <c r="F15" s="44"/>
      <c r="G15" s="44"/>
      <c r="H15" s="92"/>
      <c r="Q15" s="12"/>
      <c r="R15" s="15" t="s">
        <v>58</v>
      </c>
      <c r="S15" s="22" t="s">
        <v>72</v>
      </c>
      <c r="T15" s="18">
        <v>101.6</v>
      </c>
      <c r="U15" s="18">
        <v>2.11</v>
      </c>
      <c r="V15" s="18">
        <v>2.11</v>
      </c>
      <c r="W15" s="18">
        <v>3.05</v>
      </c>
      <c r="X15" s="18">
        <v>3.05</v>
      </c>
      <c r="Y15" s="19" t="s">
        <v>72</v>
      </c>
      <c r="Z15" s="19" t="s">
        <v>72</v>
      </c>
      <c r="AA15" s="18">
        <v>5.74</v>
      </c>
      <c r="AB15" s="18">
        <v>5.74</v>
      </c>
      <c r="AC15" s="19" t="s">
        <v>72</v>
      </c>
      <c r="AD15" s="18">
        <v>8.08</v>
      </c>
      <c r="AE15" s="18">
        <v>8.08</v>
      </c>
      <c r="AF15" s="19" t="s">
        <v>72</v>
      </c>
      <c r="AG15" s="19" t="s">
        <v>72</v>
      </c>
      <c r="AH15" s="19" t="s">
        <v>72</v>
      </c>
      <c r="AI15" s="19" t="s">
        <v>72</v>
      </c>
      <c r="AJ15" s="21">
        <v>16.149999999999999</v>
      </c>
      <c r="AK15" s="126"/>
      <c r="AL15" s="150"/>
      <c r="AM15" s="119" t="s">
        <v>58</v>
      </c>
      <c r="AN15" s="116" t="s">
        <v>72</v>
      </c>
      <c r="AO15" s="30">
        <v>101.6</v>
      </c>
      <c r="AP15" s="100" t="s">
        <v>72</v>
      </c>
      <c r="AQ15" s="100" t="s">
        <v>72</v>
      </c>
      <c r="AR15" s="100" t="s">
        <v>72</v>
      </c>
      <c r="AS15" s="33">
        <v>2</v>
      </c>
      <c r="AT15" s="33">
        <v>2.2999999999999998</v>
      </c>
      <c r="AU15" s="36">
        <v>2.6</v>
      </c>
      <c r="AV15" s="31">
        <v>2.9</v>
      </c>
      <c r="AW15" s="36">
        <v>3.2</v>
      </c>
      <c r="AX15" s="41">
        <v>3.6</v>
      </c>
      <c r="AY15" s="106">
        <v>4</v>
      </c>
      <c r="AZ15" s="106">
        <v>4.5</v>
      </c>
      <c r="BA15" s="105">
        <v>5</v>
      </c>
      <c r="BB15" s="105">
        <v>5.6</v>
      </c>
      <c r="BC15" s="106">
        <v>6.3</v>
      </c>
      <c r="BD15" s="106">
        <v>7.1</v>
      </c>
      <c r="BE15" s="106">
        <v>8</v>
      </c>
      <c r="BF15" s="106">
        <v>8.8000000000000007</v>
      </c>
      <c r="BG15" s="106">
        <v>10</v>
      </c>
      <c r="BH15" s="107">
        <v>11</v>
      </c>
      <c r="BI15" s="107">
        <v>12.5</v>
      </c>
      <c r="BJ15" s="107">
        <v>14.2</v>
      </c>
      <c r="BK15" s="107">
        <v>16</v>
      </c>
      <c r="BL15" s="107">
        <v>17.5</v>
      </c>
      <c r="BM15" s="107">
        <v>20</v>
      </c>
      <c r="BN15" s="107">
        <v>22.2</v>
      </c>
      <c r="BO15" s="107">
        <v>25</v>
      </c>
      <c r="BP15" s="107">
        <v>28</v>
      </c>
      <c r="BQ15" s="36" t="s">
        <v>72</v>
      </c>
      <c r="BR15" s="36" t="s">
        <v>72</v>
      </c>
      <c r="BS15" s="36" t="s">
        <v>72</v>
      </c>
      <c r="BT15" s="36" t="s">
        <v>72</v>
      </c>
      <c r="BU15" s="36" t="s">
        <v>72</v>
      </c>
      <c r="BV15" s="36" t="s">
        <v>72</v>
      </c>
      <c r="BW15" s="36" t="s">
        <v>72</v>
      </c>
      <c r="BX15" s="36" t="s">
        <v>72</v>
      </c>
      <c r="BY15" s="37" t="s">
        <v>72</v>
      </c>
    </row>
    <row r="16" spans="1:77">
      <c r="A16" s="102"/>
      <c r="B16" s="44"/>
      <c r="C16" s="44"/>
      <c r="D16" s="44"/>
      <c r="E16" s="44"/>
      <c r="F16" s="44"/>
      <c r="G16" s="44"/>
      <c r="H16" s="92"/>
      <c r="Q16" s="12"/>
      <c r="R16" s="15" t="s">
        <v>15</v>
      </c>
      <c r="S16" s="23">
        <v>100</v>
      </c>
      <c r="T16" s="18">
        <v>114.3</v>
      </c>
      <c r="U16" s="18">
        <v>2.11</v>
      </c>
      <c r="V16" s="18">
        <v>2.11</v>
      </c>
      <c r="W16" s="18">
        <v>3.05</v>
      </c>
      <c r="X16" s="18">
        <v>3.05</v>
      </c>
      <c r="Y16" s="19" t="s">
        <v>72</v>
      </c>
      <c r="Z16" s="19" t="s">
        <v>72</v>
      </c>
      <c r="AA16" s="18">
        <v>6.02</v>
      </c>
      <c r="AB16" s="18">
        <v>6.02</v>
      </c>
      <c r="AC16" s="19" t="s">
        <v>72</v>
      </c>
      <c r="AD16" s="18">
        <v>8.56</v>
      </c>
      <c r="AE16" s="18">
        <v>8.56</v>
      </c>
      <c r="AF16" s="19" t="s">
        <v>72</v>
      </c>
      <c r="AG16" s="18">
        <v>11.13</v>
      </c>
      <c r="AH16" s="19" t="s">
        <v>72</v>
      </c>
      <c r="AI16" s="18">
        <v>13.49</v>
      </c>
      <c r="AJ16" s="21">
        <v>17.12</v>
      </c>
      <c r="AK16" s="126"/>
      <c r="AL16" s="150"/>
      <c r="AM16" s="119" t="s">
        <v>15</v>
      </c>
      <c r="AN16" s="118">
        <v>100</v>
      </c>
      <c r="AO16" s="30">
        <v>114.3</v>
      </c>
      <c r="AP16" s="100" t="s">
        <v>72</v>
      </c>
      <c r="AQ16" s="100" t="s">
        <v>72</v>
      </c>
      <c r="AR16" s="100" t="s">
        <v>72</v>
      </c>
      <c r="AS16" s="33">
        <v>2</v>
      </c>
      <c r="AT16" s="33">
        <v>2.2999999999999998</v>
      </c>
      <c r="AU16" s="36">
        <v>2.6</v>
      </c>
      <c r="AV16" s="33">
        <v>2.9</v>
      </c>
      <c r="AW16" s="40">
        <v>3.2</v>
      </c>
      <c r="AX16" s="41">
        <v>3.6</v>
      </c>
      <c r="AY16" s="106">
        <v>4</v>
      </c>
      <c r="AZ16" s="106">
        <v>4.5</v>
      </c>
      <c r="BA16" s="105">
        <v>5</v>
      </c>
      <c r="BB16" s="105">
        <v>5.6</v>
      </c>
      <c r="BC16" s="106">
        <v>6.3</v>
      </c>
      <c r="BD16" s="106">
        <v>7.1</v>
      </c>
      <c r="BE16" s="106">
        <v>8</v>
      </c>
      <c r="BF16" s="106">
        <v>8.8000000000000007</v>
      </c>
      <c r="BG16" s="106">
        <v>10</v>
      </c>
      <c r="BH16" s="105">
        <v>11</v>
      </c>
      <c r="BI16" s="107">
        <v>12.5</v>
      </c>
      <c r="BJ16" s="107">
        <v>14.2</v>
      </c>
      <c r="BK16" s="107">
        <v>16</v>
      </c>
      <c r="BL16" s="107">
        <v>17.5</v>
      </c>
      <c r="BM16" s="107">
        <v>20</v>
      </c>
      <c r="BN16" s="107">
        <v>22.2</v>
      </c>
      <c r="BO16" s="107">
        <v>25</v>
      </c>
      <c r="BP16" s="107">
        <v>28</v>
      </c>
      <c r="BQ16" s="111">
        <v>30</v>
      </c>
      <c r="BR16" s="111">
        <v>32</v>
      </c>
      <c r="BS16" s="36" t="s">
        <v>72</v>
      </c>
      <c r="BT16" s="36" t="s">
        <v>72</v>
      </c>
      <c r="BU16" s="36" t="s">
        <v>72</v>
      </c>
      <c r="BV16" s="36" t="s">
        <v>72</v>
      </c>
      <c r="BW16" s="36" t="s">
        <v>72</v>
      </c>
      <c r="BX16" s="36" t="s">
        <v>72</v>
      </c>
      <c r="BY16" s="37" t="s">
        <v>72</v>
      </c>
    </row>
    <row r="17" spans="1:77" ht="15">
      <c r="A17" s="102"/>
      <c r="B17" s="44"/>
      <c r="C17" s="44"/>
      <c r="D17" s="44"/>
      <c r="E17" s="44"/>
      <c r="F17" s="44"/>
      <c r="G17" s="181" t="s">
        <v>693</v>
      </c>
      <c r="H17" s="92"/>
      <c r="Q17" s="12"/>
      <c r="R17" s="15" t="s">
        <v>16</v>
      </c>
      <c r="S17" s="23">
        <v>125</v>
      </c>
      <c r="T17" s="18">
        <v>141.30000000000001</v>
      </c>
      <c r="U17" s="18">
        <v>2.77</v>
      </c>
      <c r="V17" s="18">
        <v>2.77</v>
      </c>
      <c r="W17" s="18">
        <v>3.4</v>
      </c>
      <c r="X17" s="18">
        <v>3.4</v>
      </c>
      <c r="Y17" s="19" t="s">
        <v>72</v>
      </c>
      <c r="Z17" s="19" t="s">
        <v>72</v>
      </c>
      <c r="AA17" s="18">
        <v>6.55</v>
      </c>
      <c r="AB17" s="18">
        <v>6.55</v>
      </c>
      <c r="AC17" s="19" t="s">
        <v>72</v>
      </c>
      <c r="AD17" s="18">
        <v>9.5299999999999994</v>
      </c>
      <c r="AE17" s="18">
        <v>9.5299999999999994</v>
      </c>
      <c r="AF17" s="19" t="s">
        <v>72</v>
      </c>
      <c r="AG17" s="18">
        <v>12.7</v>
      </c>
      <c r="AH17" s="19" t="s">
        <v>72</v>
      </c>
      <c r="AI17" s="18">
        <v>15.88</v>
      </c>
      <c r="AJ17" s="21">
        <v>19.05</v>
      </c>
      <c r="AK17" s="126"/>
      <c r="AL17" s="150"/>
      <c r="AM17" s="119" t="s">
        <v>16</v>
      </c>
      <c r="AN17" s="118">
        <v>125</v>
      </c>
      <c r="AO17" s="30">
        <v>139.69999999999999</v>
      </c>
      <c r="AP17" s="100" t="s">
        <v>72</v>
      </c>
      <c r="AQ17" s="100" t="s">
        <v>72</v>
      </c>
      <c r="AR17" s="100" t="s">
        <v>72</v>
      </c>
      <c r="AS17" s="33">
        <v>2</v>
      </c>
      <c r="AT17" s="33">
        <v>2.2999999999999998</v>
      </c>
      <c r="AU17" s="36">
        <v>2.6</v>
      </c>
      <c r="AV17" s="33">
        <v>2.9</v>
      </c>
      <c r="AW17" s="36">
        <v>3.2</v>
      </c>
      <c r="AX17" s="36">
        <v>3.6</v>
      </c>
      <c r="AY17" s="41">
        <v>4</v>
      </c>
      <c r="AZ17" s="106">
        <v>4.5</v>
      </c>
      <c r="BA17" s="105">
        <v>5</v>
      </c>
      <c r="BB17" s="105">
        <v>5.6</v>
      </c>
      <c r="BC17" s="106">
        <v>6.3</v>
      </c>
      <c r="BD17" s="106">
        <v>7.1</v>
      </c>
      <c r="BE17" s="106">
        <v>8</v>
      </c>
      <c r="BF17" s="106">
        <v>8.8000000000000007</v>
      </c>
      <c r="BG17" s="106">
        <v>10</v>
      </c>
      <c r="BH17" s="105">
        <v>11</v>
      </c>
      <c r="BI17" s="107">
        <v>12.5</v>
      </c>
      <c r="BJ17" s="107">
        <v>14.2</v>
      </c>
      <c r="BK17" s="107">
        <v>16</v>
      </c>
      <c r="BL17" s="107">
        <v>17.5</v>
      </c>
      <c r="BM17" s="107">
        <v>20</v>
      </c>
      <c r="BN17" s="107">
        <v>22.2</v>
      </c>
      <c r="BO17" s="107">
        <v>25</v>
      </c>
      <c r="BP17" s="107">
        <v>28</v>
      </c>
      <c r="BQ17" s="111">
        <v>30</v>
      </c>
      <c r="BR17" s="111">
        <v>32</v>
      </c>
      <c r="BS17" s="111">
        <v>36</v>
      </c>
      <c r="BT17" s="36" t="s">
        <v>72</v>
      </c>
      <c r="BU17" s="36" t="s">
        <v>72</v>
      </c>
      <c r="BV17" s="36" t="s">
        <v>72</v>
      </c>
      <c r="BW17" s="36" t="s">
        <v>72</v>
      </c>
      <c r="BX17" s="36" t="s">
        <v>72</v>
      </c>
      <c r="BY17" s="37" t="s">
        <v>72</v>
      </c>
    </row>
    <row r="18" spans="1:77">
      <c r="A18" s="103"/>
      <c r="B18" s="93"/>
      <c r="C18" s="93"/>
      <c r="D18" s="93"/>
      <c r="E18" s="93"/>
      <c r="F18" s="93"/>
      <c r="G18" s="93"/>
      <c r="H18" s="94"/>
      <c r="Q18" s="12"/>
      <c r="R18" s="15" t="s">
        <v>17</v>
      </c>
      <c r="S18" s="23">
        <v>150</v>
      </c>
      <c r="T18" s="18">
        <v>168.28</v>
      </c>
      <c r="U18" s="18">
        <v>2.77</v>
      </c>
      <c r="V18" s="18">
        <v>2.77</v>
      </c>
      <c r="W18" s="18">
        <v>3.4</v>
      </c>
      <c r="X18" s="18">
        <v>3.4</v>
      </c>
      <c r="Y18" s="19" t="s">
        <v>72</v>
      </c>
      <c r="Z18" s="19" t="s">
        <v>72</v>
      </c>
      <c r="AA18" s="18">
        <v>7.11</v>
      </c>
      <c r="AB18" s="18">
        <v>7.11</v>
      </c>
      <c r="AC18" s="19" t="s">
        <v>72</v>
      </c>
      <c r="AD18" s="18">
        <v>10.97</v>
      </c>
      <c r="AE18" s="18">
        <v>10.97</v>
      </c>
      <c r="AF18" s="19" t="s">
        <v>72</v>
      </c>
      <c r="AG18" s="18">
        <v>14.27</v>
      </c>
      <c r="AH18" s="19" t="s">
        <v>72</v>
      </c>
      <c r="AI18" s="18">
        <v>18.239999999999998</v>
      </c>
      <c r="AJ18" s="21">
        <v>21.95</v>
      </c>
      <c r="AK18" s="126"/>
      <c r="AL18" s="150"/>
      <c r="AM18" s="119" t="s">
        <v>17</v>
      </c>
      <c r="AN18" s="118">
        <v>150</v>
      </c>
      <c r="AO18" s="30">
        <v>168.3</v>
      </c>
      <c r="AP18" s="100" t="s">
        <v>72</v>
      </c>
      <c r="AQ18" s="100" t="s">
        <v>72</v>
      </c>
      <c r="AR18" s="100" t="s">
        <v>72</v>
      </c>
      <c r="AS18" s="100" t="s">
        <v>72</v>
      </c>
      <c r="AT18" s="100" t="s">
        <v>72</v>
      </c>
      <c r="AU18" s="100" t="s">
        <v>72</v>
      </c>
      <c r="AV18" s="33">
        <v>2.9</v>
      </c>
      <c r="AW18" s="36">
        <v>3.2</v>
      </c>
      <c r="AX18" s="36">
        <v>3.6</v>
      </c>
      <c r="AY18" s="40">
        <v>4</v>
      </c>
      <c r="AZ18" s="41">
        <v>4.5</v>
      </c>
      <c r="BA18" s="105">
        <v>5</v>
      </c>
      <c r="BB18" s="105">
        <v>5.6</v>
      </c>
      <c r="BC18" s="106">
        <v>6.3</v>
      </c>
      <c r="BD18" s="106">
        <v>7.1</v>
      </c>
      <c r="BE18" s="106">
        <v>8</v>
      </c>
      <c r="BF18" s="106">
        <v>8.8000000000000007</v>
      </c>
      <c r="BG18" s="106">
        <v>10</v>
      </c>
      <c r="BH18" s="105">
        <v>11</v>
      </c>
      <c r="BI18" s="107">
        <v>12.5</v>
      </c>
      <c r="BJ18" s="107">
        <v>14.2</v>
      </c>
      <c r="BK18" s="107">
        <v>16</v>
      </c>
      <c r="BL18" s="107">
        <v>17.5</v>
      </c>
      <c r="BM18" s="107">
        <v>20</v>
      </c>
      <c r="BN18" s="107">
        <v>22.2</v>
      </c>
      <c r="BO18" s="107">
        <v>25</v>
      </c>
      <c r="BP18" s="107">
        <v>28</v>
      </c>
      <c r="BQ18" s="111">
        <v>30</v>
      </c>
      <c r="BR18" s="111">
        <v>32</v>
      </c>
      <c r="BS18" s="111">
        <v>36</v>
      </c>
      <c r="BT18" s="111">
        <v>40</v>
      </c>
      <c r="BU18" s="111">
        <v>45</v>
      </c>
      <c r="BV18" s="111">
        <v>50</v>
      </c>
      <c r="BW18" s="36" t="s">
        <v>72</v>
      </c>
      <c r="BX18" s="36" t="s">
        <v>72</v>
      </c>
      <c r="BY18" s="37" t="s">
        <v>72</v>
      </c>
    </row>
    <row r="19" spans="1:77" ht="9.9499999999999993" customHeight="1">
      <c r="Q19" s="12"/>
      <c r="R19" s="15" t="s">
        <v>18</v>
      </c>
      <c r="S19" s="23">
        <v>200</v>
      </c>
      <c r="T19" s="18">
        <v>219.08</v>
      </c>
      <c r="U19" s="18">
        <v>2.77</v>
      </c>
      <c r="V19" s="18">
        <v>2.77</v>
      </c>
      <c r="W19" s="18">
        <v>3.76</v>
      </c>
      <c r="X19" s="18">
        <v>3.76</v>
      </c>
      <c r="Y19" s="18">
        <v>6.35</v>
      </c>
      <c r="Z19" s="18">
        <v>7.04</v>
      </c>
      <c r="AA19" s="18">
        <v>8.18</v>
      </c>
      <c r="AB19" s="18">
        <v>8.18</v>
      </c>
      <c r="AC19" s="18">
        <v>10.31</v>
      </c>
      <c r="AD19" s="18">
        <v>12.7</v>
      </c>
      <c r="AE19" s="18">
        <v>12.7</v>
      </c>
      <c r="AF19" s="18">
        <v>15.06</v>
      </c>
      <c r="AG19" s="18">
        <v>18.239999999999998</v>
      </c>
      <c r="AH19" s="18">
        <v>20.62</v>
      </c>
      <c r="AI19" s="18">
        <v>23.01</v>
      </c>
      <c r="AJ19" s="21">
        <v>22.23</v>
      </c>
      <c r="AK19" s="126"/>
      <c r="AL19" s="150"/>
      <c r="AM19" s="119" t="s">
        <v>18</v>
      </c>
      <c r="AN19" s="118">
        <v>200</v>
      </c>
      <c r="AO19" s="30">
        <v>219.1</v>
      </c>
      <c r="AP19" s="99" t="s">
        <v>72</v>
      </c>
      <c r="AQ19" s="99" t="s">
        <v>72</v>
      </c>
      <c r="AR19" s="99" t="s">
        <v>72</v>
      </c>
      <c r="AS19" s="99" t="s">
        <v>72</v>
      </c>
      <c r="AT19" s="99" t="s">
        <v>72</v>
      </c>
      <c r="AU19" s="99" t="s">
        <v>72</v>
      </c>
      <c r="AV19" s="99" t="s">
        <v>72</v>
      </c>
      <c r="AW19" s="36">
        <v>3.2</v>
      </c>
      <c r="AX19" s="36">
        <v>3.6</v>
      </c>
      <c r="AY19" s="36">
        <v>4</v>
      </c>
      <c r="AZ19" s="40">
        <v>4.5</v>
      </c>
      <c r="BA19" s="33">
        <v>5</v>
      </c>
      <c r="BB19" s="33">
        <v>5.6</v>
      </c>
      <c r="BC19" s="106">
        <v>6.3</v>
      </c>
      <c r="BD19" s="106">
        <v>7.1</v>
      </c>
      <c r="BE19" s="106">
        <v>8</v>
      </c>
      <c r="BF19" s="106">
        <v>8.8000000000000007</v>
      </c>
      <c r="BG19" s="106">
        <v>10</v>
      </c>
      <c r="BH19" s="105">
        <v>11</v>
      </c>
      <c r="BI19" s="105">
        <v>12.5</v>
      </c>
      <c r="BJ19" s="107">
        <v>14.2</v>
      </c>
      <c r="BK19" s="107">
        <v>16</v>
      </c>
      <c r="BL19" s="107">
        <v>17.5</v>
      </c>
      <c r="BM19" s="107">
        <v>20</v>
      </c>
      <c r="BN19" s="107">
        <v>22.2</v>
      </c>
      <c r="BO19" s="107">
        <v>25</v>
      </c>
      <c r="BP19" s="107">
        <v>28</v>
      </c>
      <c r="BQ19" s="111">
        <v>30</v>
      </c>
      <c r="BR19" s="111">
        <v>32</v>
      </c>
      <c r="BS19" s="111">
        <v>36</v>
      </c>
      <c r="BT19" s="111">
        <v>40</v>
      </c>
      <c r="BU19" s="111">
        <v>45</v>
      </c>
      <c r="BV19" s="111">
        <v>50</v>
      </c>
      <c r="BW19" s="111">
        <v>55</v>
      </c>
      <c r="BX19" s="111">
        <v>60</v>
      </c>
      <c r="BY19" s="37" t="s">
        <v>72</v>
      </c>
    </row>
    <row r="20" spans="1:77" ht="5.0999999999999996" customHeight="1">
      <c r="A20" s="156"/>
      <c r="B20" s="157"/>
      <c r="C20" s="157"/>
      <c r="D20" s="157"/>
      <c r="E20" s="157"/>
      <c r="F20" s="157"/>
      <c r="G20" s="157"/>
      <c r="H20" s="158"/>
      <c r="Q20" s="12"/>
      <c r="R20" s="15" t="s">
        <v>19</v>
      </c>
      <c r="S20" s="23">
        <v>250</v>
      </c>
      <c r="T20" s="18">
        <v>273.05</v>
      </c>
      <c r="U20" s="18">
        <v>3.4</v>
      </c>
      <c r="V20" s="18">
        <v>3.4</v>
      </c>
      <c r="W20" s="18">
        <v>4.1900000000000004</v>
      </c>
      <c r="X20" s="18">
        <v>4.1900000000000004</v>
      </c>
      <c r="Y20" s="18">
        <v>6.35</v>
      </c>
      <c r="Z20" s="18">
        <v>7.8</v>
      </c>
      <c r="AA20" s="18">
        <v>9.27</v>
      </c>
      <c r="AB20" s="18">
        <v>9.27</v>
      </c>
      <c r="AC20" s="18">
        <v>12.7</v>
      </c>
      <c r="AD20" s="18">
        <v>12.7</v>
      </c>
      <c r="AE20" s="18">
        <v>15.06</v>
      </c>
      <c r="AF20" s="18">
        <v>18.239999999999998</v>
      </c>
      <c r="AG20" s="18">
        <v>21.41</v>
      </c>
      <c r="AH20" s="18">
        <v>25.4</v>
      </c>
      <c r="AI20" s="18">
        <v>28.58</v>
      </c>
      <c r="AJ20" s="20" t="s">
        <v>72</v>
      </c>
      <c r="AK20" s="125"/>
      <c r="AL20" s="149"/>
      <c r="AM20" s="119" t="s">
        <v>19</v>
      </c>
      <c r="AN20" s="118">
        <v>250</v>
      </c>
      <c r="AO20" s="30">
        <v>273</v>
      </c>
      <c r="AP20" s="99" t="s">
        <v>72</v>
      </c>
      <c r="AQ20" s="99" t="s">
        <v>72</v>
      </c>
      <c r="AR20" s="99" t="s">
        <v>72</v>
      </c>
      <c r="AS20" s="99" t="s">
        <v>72</v>
      </c>
      <c r="AT20" s="99" t="s">
        <v>72</v>
      </c>
      <c r="AU20" s="99" t="s">
        <v>72</v>
      </c>
      <c r="AV20" s="99" t="s">
        <v>72</v>
      </c>
      <c r="AW20" s="36">
        <v>3.2</v>
      </c>
      <c r="AX20" s="36">
        <v>3.6</v>
      </c>
      <c r="AY20" s="36">
        <v>4</v>
      </c>
      <c r="AZ20" s="36">
        <v>4.5</v>
      </c>
      <c r="BA20" s="31">
        <v>5</v>
      </c>
      <c r="BB20" s="33">
        <v>5.6</v>
      </c>
      <c r="BC20" s="41">
        <v>6.3</v>
      </c>
      <c r="BD20" s="106">
        <v>7.1</v>
      </c>
      <c r="BE20" s="106">
        <v>8</v>
      </c>
      <c r="BF20" s="106">
        <v>8.8000000000000007</v>
      </c>
      <c r="BG20" s="106">
        <v>10</v>
      </c>
      <c r="BH20" s="105">
        <v>11</v>
      </c>
      <c r="BI20" s="105">
        <v>12.5</v>
      </c>
      <c r="BJ20" s="107">
        <v>14.2</v>
      </c>
      <c r="BK20" s="107">
        <v>16</v>
      </c>
      <c r="BL20" s="107">
        <v>17.5</v>
      </c>
      <c r="BM20" s="107">
        <v>20</v>
      </c>
      <c r="BN20" s="107">
        <v>22.2</v>
      </c>
      <c r="BO20" s="107">
        <v>25</v>
      </c>
      <c r="BP20" s="107">
        <v>28</v>
      </c>
      <c r="BQ20" s="111">
        <v>30</v>
      </c>
      <c r="BR20" s="111">
        <v>32</v>
      </c>
      <c r="BS20" s="111">
        <v>36</v>
      </c>
      <c r="BT20" s="111">
        <v>40</v>
      </c>
      <c r="BU20" s="111">
        <v>45</v>
      </c>
      <c r="BV20" s="111">
        <v>50</v>
      </c>
      <c r="BW20" s="111">
        <v>55</v>
      </c>
      <c r="BX20" s="111">
        <v>60</v>
      </c>
      <c r="BY20" s="114">
        <v>65</v>
      </c>
    </row>
    <row r="21" spans="1:77" ht="15">
      <c r="A21" s="159" t="s">
        <v>440</v>
      </c>
      <c r="B21" s="26"/>
      <c r="C21" s="26"/>
      <c r="D21" s="26"/>
      <c r="E21" s="26"/>
      <c r="F21" s="160" t="s">
        <v>437</v>
      </c>
      <c r="G21" s="26"/>
      <c r="H21" s="178" t="s">
        <v>692</v>
      </c>
      <c r="Q21" s="12"/>
      <c r="R21" s="15" t="s">
        <v>20</v>
      </c>
      <c r="S21" s="23">
        <v>300</v>
      </c>
      <c r="T21" s="18">
        <v>323.85000000000002</v>
      </c>
      <c r="U21" s="18">
        <v>3.96</v>
      </c>
      <c r="V21" s="18">
        <v>4.1900000000000004</v>
      </c>
      <c r="W21" s="18">
        <v>4.57</v>
      </c>
      <c r="X21" s="18">
        <v>4.57</v>
      </c>
      <c r="Y21" s="18">
        <v>6.35</v>
      </c>
      <c r="Z21" s="18">
        <v>8.3800000000000008</v>
      </c>
      <c r="AA21" s="18">
        <v>9.5299999999999994</v>
      </c>
      <c r="AB21" s="18">
        <v>10.31</v>
      </c>
      <c r="AC21" s="18">
        <v>14.27</v>
      </c>
      <c r="AD21" s="18">
        <v>12.7</v>
      </c>
      <c r="AE21" s="18">
        <v>17.45</v>
      </c>
      <c r="AF21" s="18">
        <v>21.41</v>
      </c>
      <c r="AG21" s="18">
        <v>25.4</v>
      </c>
      <c r="AH21" s="18">
        <v>28.58</v>
      </c>
      <c r="AI21" s="18">
        <v>33.32</v>
      </c>
      <c r="AJ21" s="20" t="s">
        <v>72</v>
      </c>
      <c r="AK21" s="125"/>
      <c r="AL21" s="149"/>
      <c r="AM21" s="119" t="s">
        <v>20</v>
      </c>
      <c r="AN21" s="118">
        <v>300</v>
      </c>
      <c r="AO21" s="30">
        <v>323.89999999999998</v>
      </c>
      <c r="AP21" s="99" t="s">
        <v>72</v>
      </c>
      <c r="AQ21" s="99" t="s">
        <v>72</v>
      </c>
      <c r="AR21" s="99" t="s">
        <v>72</v>
      </c>
      <c r="AS21" s="99" t="s">
        <v>72</v>
      </c>
      <c r="AT21" s="99" t="s">
        <v>72</v>
      </c>
      <c r="AU21" s="99" t="s">
        <v>72</v>
      </c>
      <c r="AV21" s="99" t="s">
        <v>72</v>
      </c>
      <c r="AW21" s="36">
        <v>3.2</v>
      </c>
      <c r="AX21" s="36">
        <v>3.6</v>
      </c>
      <c r="AY21" s="36">
        <v>4</v>
      </c>
      <c r="AZ21" s="36">
        <v>4.5</v>
      </c>
      <c r="BA21" s="33">
        <v>5</v>
      </c>
      <c r="BB21" s="31">
        <v>5.6</v>
      </c>
      <c r="BC21" s="36">
        <v>6.3</v>
      </c>
      <c r="BD21" s="41">
        <v>7.1</v>
      </c>
      <c r="BE21" s="106">
        <v>8</v>
      </c>
      <c r="BF21" s="106">
        <v>8.8000000000000007</v>
      </c>
      <c r="BG21" s="106">
        <v>10</v>
      </c>
      <c r="BH21" s="105">
        <v>11</v>
      </c>
      <c r="BI21" s="105">
        <v>12.5</v>
      </c>
      <c r="BJ21" s="107">
        <v>14.2</v>
      </c>
      <c r="BK21" s="107">
        <v>16</v>
      </c>
      <c r="BL21" s="107">
        <v>17.5</v>
      </c>
      <c r="BM21" s="107">
        <v>20</v>
      </c>
      <c r="BN21" s="107">
        <v>22.2</v>
      </c>
      <c r="BO21" s="107">
        <v>25</v>
      </c>
      <c r="BP21" s="107">
        <v>28</v>
      </c>
      <c r="BQ21" s="111">
        <v>30</v>
      </c>
      <c r="BR21" s="111">
        <v>32</v>
      </c>
      <c r="BS21" s="111">
        <v>36</v>
      </c>
      <c r="BT21" s="111">
        <v>40</v>
      </c>
      <c r="BU21" s="111">
        <v>45</v>
      </c>
      <c r="BV21" s="111">
        <v>50</v>
      </c>
      <c r="BW21" s="111">
        <v>55</v>
      </c>
      <c r="BX21" s="111">
        <v>60</v>
      </c>
      <c r="BY21" s="114">
        <v>65</v>
      </c>
    </row>
    <row r="22" spans="1:77">
      <c r="A22" s="161" t="s">
        <v>36</v>
      </c>
      <c r="B22" s="26" t="s">
        <v>62</v>
      </c>
      <c r="C22" s="166">
        <f>INDEX($T$4:$T$29,$Q$4)</f>
        <v>73.03</v>
      </c>
      <c r="D22" s="183" t="s">
        <v>39</v>
      </c>
      <c r="E22" s="26"/>
      <c r="F22" s="26"/>
      <c r="G22" s="26"/>
      <c r="H22" s="27"/>
      <c r="Q22" s="12"/>
      <c r="R22" s="15" t="s">
        <v>21</v>
      </c>
      <c r="S22" s="23">
        <v>350</v>
      </c>
      <c r="T22" s="18">
        <v>355.6</v>
      </c>
      <c r="U22" s="18">
        <v>3.96</v>
      </c>
      <c r="V22" s="19" t="s">
        <v>72</v>
      </c>
      <c r="W22" s="18">
        <v>4.78</v>
      </c>
      <c r="X22" s="18">
        <v>6.35</v>
      </c>
      <c r="Y22" s="18">
        <v>7.92</v>
      </c>
      <c r="Z22" s="18">
        <v>9.5299999999999994</v>
      </c>
      <c r="AA22" s="18">
        <v>9.5299999999999994</v>
      </c>
      <c r="AB22" s="18">
        <v>11.13</v>
      </c>
      <c r="AC22" s="18">
        <v>15.06</v>
      </c>
      <c r="AD22" s="18">
        <v>12.7</v>
      </c>
      <c r="AE22" s="18">
        <v>19.05</v>
      </c>
      <c r="AF22" s="18">
        <v>23.8</v>
      </c>
      <c r="AG22" s="18">
        <v>27.76</v>
      </c>
      <c r="AH22" s="18">
        <v>31.75</v>
      </c>
      <c r="AI22" s="18">
        <v>35.71</v>
      </c>
      <c r="AJ22" s="20" t="s">
        <v>72</v>
      </c>
      <c r="AK22" s="125"/>
      <c r="AL22" s="149"/>
      <c r="AM22" s="119" t="s">
        <v>21</v>
      </c>
      <c r="AN22" s="118">
        <v>350</v>
      </c>
      <c r="AO22" s="30">
        <v>355.6</v>
      </c>
      <c r="AP22" s="99" t="s">
        <v>72</v>
      </c>
      <c r="AQ22" s="99" t="s">
        <v>72</v>
      </c>
      <c r="AR22" s="99" t="s">
        <v>72</v>
      </c>
      <c r="AS22" s="99" t="s">
        <v>72</v>
      </c>
      <c r="AT22" s="99" t="s">
        <v>72</v>
      </c>
      <c r="AU22" s="99" t="s">
        <v>72</v>
      </c>
      <c r="AV22" s="99" t="s">
        <v>72</v>
      </c>
      <c r="AW22" s="36">
        <v>3.2</v>
      </c>
      <c r="AX22" s="36">
        <v>3.6</v>
      </c>
      <c r="AY22" s="36">
        <v>4</v>
      </c>
      <c r="AZ22" s="36">
        <v>4.5</v>
      </c>
      <c r="BA22" s="33">
        <v>5</v>
      </c>
      <c r="BB22" s="31">
        <v>5.6</v>
      </c>
      <c r="BC22" s="36">
        <v>6.3</v>
      </c>
      <c r="BD22" s="36">
        <v>7.1</v>
      </c>
      <c r="BE22" s="41">
        <v>8</v>
      </c>
      <c r="BF22" s="106">
        <v>8.8000000000000007</v>
      </c>
      <c r="BG22" s="106">
        <v>10</v>
      </c>
      <c r="BH22" s="105">
        <v>11</v>
      </c>
      <c r="BI22" s="105">
        <v>12.5</v>
      </c>
      <c r="BJ22" s="107">
        <v>14.2</v>
      </c>
      <c r="BK22" s="107">
        <v>16</v>
      </c>
      <c r="BL22" s="107">
        <v>17.5</v>
      </c>
      <c r="BM22" s="107">
        <v>20</v>
      </c>
      <c r="BN22" s="107">
        <v>22.2</v>
      </c>
      <c r="BO22" s="107">
        <v>25</v>
      </c>
      <c r="BP22" s="107">
        <v>28</v>
      </c>
      <c r="BQ22" s="111">
        <v>30</v>
      </c>
      <c r="BR22" s="111">
        <v>32</v>
      </c>
      <c r="BS22" s="111">
        <v>36</v>
      </c>
      <c r="BT22" s="111">
        <v>40</v>
      </c>
      <c r="BU22" s="111">
        <v>45</v>
      </c>
      <c r="BV22" s="111">
        <v>50</v>
      </c>
      <c r="BW22" s="111">
        <v>55</v>
      </c>
      <c r="BX22" s="111">
        <v>60</v>
      </c>
      <c r="BY22" s="114">
        <v>65</v>
      </c>
    </row>
    <row r="23" spans="1:77">
      <c r="A23" s="161" t="s">
        <v>37</v>
      </c>
      <c r="B23" s="26" t="s">
        <v>63</v>
      </c>
      <c r="C23" s="166">
        <f>C22-(C24*2)</f>
        <v>66.930000000000007</v>
      </c>
      <c r="D23" s="183" t="s">
        <v>39</v>
      </c>
      <c r="E23" s="26"/>
      <c r="F23" s="26"/>
      <c r="G23" s="26"/>
      <c r="H23" s="27"/>
      <c r="Q23" s="12"/>
      <c r="R23" s="15" t="s">
        <v>22</v>
      </c>
      <c r="S23" s="23">
        <v>400</v>
      </c>
      <c r="T23" s="18">
        <v>406.4</v>
      </c>
      <c r="U23" s="18">
        <v>4.1900000000000004</v>
      </c>
      <c r="V23" s="19" t="s">
        <v>72</v>
      </c>
      <c r="W23" s="18">
        <v>4.78</v>
      </c>
      <c r="X23" s="18">
        <v>6.35</v>
      </c>
      <c r="Y23" s="18">
        <v>7.92</v>
      </c>
      <c r="Z23" s="18">
        <v>9.5299999999999994</v>
      </c>
      <c r="AA23" s="18">
        <v>9.5299999999999994</v>
      </c>
      <c r="AB23" s="18">
        <v>12.7</v>
      </c>
      <c r="AC23" s="18">
        <v>16.66</v>
      </c>
      <c r="AD23" s="18">
        <v>12.7</v>
      </c>
      <c r="AE23" s="18">
        <v>21.41</v>
      </c>
      <c r="AF23" s="18">
        <v>26.19</v>
      </c>
      <c r="AG23" s="18">
        <v>30.94</v>
      </c>
      <c r="AH23" s="18">
        <v>36.53</v>
      </c>
      <c r="AI23" s="18">
        <v>40.46</v>
      </c>
      <c r="AJ23" s="20" t="s">
        <v>72</v>
      </c>
      <c r="AK23" s="125"/>
      <c r="AL23" s="149"/>
      <c r="AM23" s="119" t="s">
        <v>22</v>
      </c>
      <c r="AN23" s="118">
        <v>400</v>
      </c>
      <c r="AO23" s="30">
        <v>406.4</v>
      </c>
      <c r="AP23" s="99" t="s">
        <v>72</v>
      </c>
      <c r="AQ23" s="99" t="s">
        <v>72</v>
      </c>
      <c r="AR23" s="99" t="s">
        <v>72</v>
      </c>
      <c r="AS23" s="99" t="s">
        <v>72</v>
      </c>
      <c r="AT23" s="99" t="s">
        <v>72</v>
      </c>
      <c r="AU23" s="99" t="s">
        <v>72</v>
      </c>
      <c r="AV23" s="99" t="s">
        <v>72</v>
      </c>
      <c r="AW23" s="100" t="s">
        <v>72</v>
      </c>
      <c r="AX23" s="36">
        <v>3.6</v>
      </c>
      <c r="AY23" s="36">
        <v>4</v>
      </c>
      <c r="AZ23" s="36">
        <v>4.5</v>
      </c>
      <c r="BA23" s="33">
        <v>5</v>
      </c>
      <c r="BB23" s="33">
        <v>5.6</v>
      </c>
      <c r="BC23" s="40">
        <v>6.3</v>
      </c>
      <c r="BD23" s="36">
        <v>7.1</v>
      </c>
      <c r="BE23" s="36">
        <v>8</v>
      </c>
      <c r="BF23" s="41">
        <v>8.8000000000000007</v>
      </c>
      <c r="BG23" s="106">
        <v>10</v>
      </c>
      <c r="BH23" s="105">
        <v>11</v>
      </c>
      <c r="BI23" s="105">
        <v>12.5</v>
      </c>
      <c r="BJ23" s="107">
        <v>14.2</v>
      </c>
      <c r="BK23" s="107">
        <v>16</v>
      </c>
      <c r="BL23" s="107">
        <v>17.5</v>
      </c>
      <c r="BM23" s="107">
        <v>20</v>
      </c>
      <c r="BN23" s="107">
        <v>22.2</v>
      </c>
      <c r="BO23" s="107">
        <v>25</v>
      </c>
      <c r="BP23" s="107">
        <v>28</v>
      </c>
      <c r="BQ23" s="111">
        <v>30</v>
      </c>
      <c r="BR23" s="111">
        <v>32</v>
      </c>
      <c r="BS23" s="111">
        <v>36</v>
      </c>
      <c r="BT23" s="111">
        <v>40</v>
      </c>
      <c r="BU23" s="111">
        <v>45</v>
      </c>
      <c r="BV23" s="111">
        <v>50</v>
      </c>
      <c r="BW23" s="111">
        <v>55</v>
      </c>
      <c r="BX23" s="111">
        <v>60</v>
      </c>
      <c r="BY23" s="114">
        <v>65</v>
      </c>
    </row>
    <row r="24" spans="1:77" ht="15">
      <c r="A24" s="161" t="s">
        <v>7</v>
      </c>
      <c r="B24" s="26" t="s">
        <v>64</v>
      </c>
      <c r="C24" s="166">
        <f>INDEX($R$3:$AJ$29,MATCH($C$22,$T$3:$T$29,),MATCH($G$24,$R$3:$AJ$3,))</f>
        <v>3.05</v>
      </c>
      <c r="D24" s="183" t="s">
        <v>39</v>
      </c>
      <c r="E24" s="26"/>
      <c r="F24" s="160" t="s">
        <v>438</v>
      </c>
      <c r="G24" s="168" t="s">
        <v>43</v>
      </c>
      <c r="H24" s="178" t="s">
        <v>692</v>
      </c>
      <c r="Q24" s="12"/>
      <c r="R24" s="15" t="s">
        <v>23</v>
      </c>
      <c r="S24" s="23">
        <v>450</v>
      </c>
      <c r="T24" s="18">
        <v>457.2</v>
      </c>
      <c r="U24" s="18">
        <v>4.1900000000000004</v>
      </c>
      <c r="V24" s="19" t="s">
        <v>72</v>
      </c>
      <c r="W24" s="18">
        <v>4.78</v>
      </c>
      <c r="X24" s="18">
        <v>6.35</v>
      </c>
      <c r="Y24" s="18">
        <v>7.92</v>
      </c>
      <c r="Z24" s="18">
        <v>11.13</v>
      </c>
      <c r="AA24" s="18">
        <v>9.5299999999999994</v>
      </c>
      <c r="AB24" s="18">
        <v>14.27</v>
      </c>
      <c r="AC24" s="18">
        <v>19.05</v>
      </c>
      <c r="AD24" s="18">
        <v>12.7</v>
      </c>
      <c r="AE24" s="18">
        <v>23.8</v>
      </c>
      <c r="AF24" s="18">
        <v>29.36</v>
      </c>
      <c r="AG24" s="18">
        <v>34.93</v>
      </c>
      <c r="AH24" s="18">
        <v>39.67</v>
      </c>
      <c r="AI24" s="18">
        <v>45.24</v>
      </c>
      <c r="AJ24" s="20" t="s">
        <v>72</v>
      </c>
      <c r="AK24" s="125"/>
      <c r="AL24" s="149"/>
      <c r="AM24" s="119" t="s">
        <v>23</v>
      </c>
      <c r="AN24" s="118">
        <v>450</v>
      </c>
      <c r="AO24" s="30">
        <v>457</v>
      </c>
      <c r="AP24" s="99" t="s">
        <v>72</v>
      </c>
      <c r="AQ24" s="99" t="s">
        <v>72</v>
      </c>
      <c r="AR24" s="99" t="s">
        <v>72</v>
      </c>
      <c r="AS24" s="99" t="s">
        <v>72</v>
      </c>
      <c r="AT24" s="99" t="s">
        <v>72</v>
      </c>
      <c r="AU24" s="99" t="s">
        <v>72</v>
      </c>
      <c r="AV24" s="99" t="s">
        <v>72</v>
      </c>
      <c r="AW24" s="100" t="s">
        <v>72</v>
      </c>
      <c r="AX24" s="36">
        <v>3.6</v>
      </c>
      <c r="AY24" s="36">
        <v>4</v>
      </c>
      <c r="AZ24" s="36">
        <v>4.5</v>
      </c>
      <c r="BA24" s="33">
        <v>5</v>
      </c>
      <c r="BB24" s="33">
        <v>5.6</v>
      </c>
      <c r="BC24" s="40">
        <v>6.3</v>
      </c>
      <c r="BD24" s="36">
        <v>7.1</v>
      </c>
      <c r="BE24" s="36">
        <v>8</v>
      </c>
      <c r="BF24" s="36">
        <v>8.8000000000000007</v>
      </c>
      <c r="BG24" s="41">
        <v>10</v>
      </c>
      <c r="BH24" s="105">
        <v>11</v>
      </c>
      <c r="BI24" s="105">
        <v>12.5</v>
      </c>
      <c r="BJ24" s="107">
        <v>14.2</v>
      </c>
      <c r="BK24" s="107">
        <v>16</v>
      </c>
      <c r="BL24" s="107">
        <v>17.5</v>
      </c>
      <c r="BM24" s="107">
        <v>20</v>
      </c>
      <c r="BN24" s="107">
        <v>22.2</v>
      </c>
      <c r="BO24" s="107">
        <v>25</v>
      </c>
      <c r="BP24" s="107">
        <v>28</v>
      </c>
      <c r="BQ24" s="111">
        <v>30</v>
      </c>
      <c r="BR24" s="111">
        <v>32</v>
      </c>
      <c r="BS24" s="111">
        <v>36</v>
      </c>
      <c r="BT24" s="111">
        <v>40</v>
      </c>
      <c r="BU24" s="111">
        <v>45</v>
      </c>
      <c r="BV24" s="111">
        <v>50</v>
      </c>
      <c r="BW24" s="111">
        <v>55</v>
      </c>
      <c r="BX24" s="111">
        <v>60</v>
      </c>
      <c r="BY24" s="114">
        <v>65</v>
      </c>
    </row>
    <row r="25" spans="1:77" ht="9.9499999999999993" customHeight="1">
      <c r="A25" s="161"/>
      <c r="B25" s="26"/>
      <c r="C25" s="162"/>
      <c r="D25" s="26"/>
      <c r="E25" s="26"/>
      <c r="F25" s="160"/>
      <c r="G25" s="180"/>
      <c r="H25" s="178"/>
      <c r="Q25" s="12"/>
      <c r="R25" s="15"/>
      <c r="S25" s="23"/>
      <c r="T25" s="18"/>
      <c r="U25" s="18"/>
      <c r="V25" s="19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20"/>
      <c r="AK25" s="125"/>
      <c r="AL25" s="149"/>
      <c r="AM25" s="119"/>
      <c r="AN25" s="118"/>
      <c r="AO25" s="30"/>
      <c r="AP25" s="99"/>
      <c r="AQ25" s="99"/>
      <c r="AR25" s="99"/>
      <c r="AS25" s="99"/>
      <c r="AT25" s="99"/>
      <c r="AU25" s="99"/>
      <c r="AV25" s="99"/>
      <c r="AW25" s="100"/>
      <c r="AX25" s="36"/>
      <c r="AY25" s="36"/>
      <c r="AZ25" s="36"/>
      <c r="BA25" s="33"/>
      <c r="BB25" s="33"/>
      <c r="BC25" s="40"/>
      <c r="BD25" s="36"/>
      <c r="BE25" s="36"/>
      <c r="BF25" s="36"/>
      <c r="BG25" s="41"/>
      <c r="BH25" s="105"/>
      <c r="BI25" s="105"/>
      <c r="BJ25" s="107"/>
      <c r="BK25" s="107"/>
      <c r="BL25" s="107"/>
      <c r="BM25" s="107"/>
      <c r="BN25" s="107"/>
      <c r="BO25" s="107"/>
      <c r="BP25" s="107"/>
      <c r="BQ25" s="111"/>
      <c r="BR25" s="111"/>
      <c r="BS25" s="111"/>
      <c r="BT25" s="111"/>
      <c r="BU25" s="111"/>
      <c r="BV25" s="111"/>
      <c r="BW25" s="111"/>
      <c r="BX25" s="111"/>
      <c r="BY25" s="114"/>
    </row>
    <row r="26" spans="1:77" ht="9.9499999999999993" customHeight="1">
      <c r="A26" s="179"/>
      <c r="B26" s="179"/>
      <c r="C26" s="179"/>
      <c r="D26" s="179"/>
      <c r="E26" s="179"/>
      <c r="F26" s="179"/>
      <c r="G26" s="179"/>
      <c r="H26" s="179"/>
      <c r="Q26" s="12"/>
      <c r="R26" s="42" t="s">
        <v>24</v>
      </c>
      <c r="S26" s="23">
        <v>500</v>
      </c>
      <c r="T26" s="18">
        <v>508</v>
      </c>
      <c r="U26" s="18">
        <v>4.78</v>
      </c>
      <c r="V26" s="19" t="s">
        <v>72</v>
      </c>
      <c r="W26" s="18">
        <v>5.54</v>
      </c>
      <c r="X26" s="18">
        <v>6.35</v>
      </c>
      <c r="Y26" s="18">
        <v>9.35</v>
      </c>
      <c r="Z26" s="18">
        <v>12.7</v>
      </c>
      <c r="AA26" s="18">
        <v>9.5299999999999994</v>
      </c>
      <c r="AB26" s="18">
        <v>15.06</v>
      </c>
      <c r="AC26" s="18">
        <v>20.62</v>
      </c>
      <c r="AD26" s="18">
        <v>12.7</v>
      </c>
      <c r="AE26" s="18">
        <v>26.19</v>
      </c>
      <c r="AF26" s="18">
        <v>32.54</v>
      </c>
      <c r="AG26" s="18">
        <v>38.1</v>
      </c>
      <c r="AH26" s="18">
        <v>44.45</v>
      </c>
      <c r="AI26" s="18">
        <v>49.99</v>
      </c>
      <c r="AJ26" s="20" t="s">
        <v>72</v>
      </c>
      <c r="AK26" s="125"/>
      <c r="AL26" s="149"/>
      <c r="AM26" s="119" t="s">
        <v>24</v>
      </c>
      <c r="AN26" s="118">
        <v>500</v>
      </c>
      <c r="AO26" s="30">
        <v>508</v>
      </c>
      <c r="AP26" s="99" t="s">
        <v>72</v>
      </c>
      <c r="AQ26" s="99" t="s">
        <v>72</v>
      </c>
      <c r="AR26" s="99" t="s">
        <v>72</v>
      </c>
      <c r="AS26" s="99" t="s">
        <v>72</v>
      </c>
      <c r="AT26" s="99" t="s">
        <v>72</v>
      </c>
      <c r="AU26" s="99" t="s">
        <v>72</v>
      </c>
      <c r="AV26" s="99" t="s">
        <v>72</v>
      </c>
      <c r="AW26" s="100" t="s">
        <v>72</v>
      </c>
      <c r="AX26" s="36">
        <v>3.6</v>
      </c>
      <c r="AY26" s="36">
        <v>4</v>
      </c>
      <c r="AZ26" s="36">
        <v>4.5</v>
      </c>
      <c r="BA26" s="33">
        <v>5</v>
      </c>
      <c r="BB26" s="33">
        <v>5.6</v>
      </c>
      <c r="BC26" s="40">
        <v>6.3</v>
      </c>
      <c r="BD26" s="36">
        <v>7.1</v>
      </c>
      <c r="BE26" s="36">
        <v>8</v>
      </c>
      <c r="BF26" s="36">
        <v>8.8000000000000007</v>
      </c>
      <c r="BG26" s="36">
        <v>10</v>
      </c>
      <c r="BH26" s="32">
        <v>11</v>
      </c>
      <c r="BI26" s="105">
        <v>12.5</v>
      </c>
      <c r="BJ26" s="105">
        <v>14.2</v>
      </c>
      <c r="BK26" s="105">
        <v>16</v>
      </c>
      <c r="BL26" s="107">
        <v>17.5</v>
      </c>
      <c r="BM26" s="107">
        <v>20</v>
      </c>
      <c r="BN26" s="107">
        <v>22.2</v>
      </c>
      <c r="BO26" s="107">
        <v>25</v>
      </c>
      <c r="BP26" s="107">
        <v>28</v>
      </c>
      <c r="BQ26" s="111">
        <v>30</v>
      </c>
      <c r="BR26" s="111">
        <v>32</v>
      </c>
      <c r="BS26" s="111">
        <v>36</v>
      </c>
      <c r="BT26" s="111">
        <v>40</v>
      </c>
      <c r="BU26" s="111">
        <v>45</v>
      </c>
      <c r="BV26" s="111">
        <v>50</v>
      </c>
      <c r="BW26" s="111">
        <v>55</v>
      </c>
      <c r="BX26" s="111">
        <v>60</v>
      </c>
      <c r="BY26" s="114">
        <v>65</v>
      </c>
    </row>
    <row r="27" spans="1:77" ht="5.0999999999999996" customHeight="1">
      <c r="A27" s="137"/>
      <c r="B27" s="26"/>
      <c r="C27" s="26"/>
      <c r="D27" s="26"/>
      <c r="E27" s="26"/>
      <c r="F27" s="26"/>
      <c r="G27" s="26"/>
      <c r="H27" s="27"/>
      <c r="Q27" s="12"/>
      <c r="R27" s="42"/>
      <c r="S27" s="23"/>
      <c r="T27" s="18"/>
      <c r="U27" s="18"/>
      <c r="V27" s="19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20"/>
      <c r="AK27" s="125"/>
      <c r="AL27" s="149"/>
      <c r="AM27" s="119"/>
      <c r="AN27" s="118"/>
      <c r="AO27" s="30"/>
      <c r="AP27" s="99"/>
      <c r="AQ27" s="99"/>
      <c r="AR27" s="99"/>
      <c r="AS27" s="99"/>
      <c r="AT27" s="99"/>
      <c r="AU27" s="99"/>
      <c r="AV27" s="99"/>
      <c r="AW27" s="100"/>
      <c r="AX27" s="36"/>
      <c r="AY27" s="36"/>
      <c r="AZ27" s="36"/>
      <c r="BA27" s="33"/>
      <c r="BB27" s="33"/>
      <c r="BC27" s="40"/>
      <c r="BD27" s="36"/>
      <c r="BE27" s="36"/>
      <c r="BF27" s="36"/>
      <c r="BG27" s="36"/>
      <c r="BH27" s="32"/>
      <c r="BI27" s="105"/>
      <c r="BJ27" s="105"/>
      <c r="BK27" s="105"/>
      <c r="BL27" s="107"/>
      <c r="BM27" s="107"/>
      <c r="BN27" s="107"/>
      <c r="BO27" s="107"/>
      <c r="BP27" s="107"/>
      <c r="BQ27" s="111"/>
      <c r="BR27" s="111"/>
      <c r="BS27" s="111"/>
      <c r="BT27" s="111"/>
      <c r="BU27" s="111"/>
      <c r="BV27" s="111"/>
      <c r="BW27" s="111"/>
      <c r="BX27" s="111"/>
      <c r="BY27" s="114"/>
    </row>
    <row r="28" spans="1:77" ht="12.75" customHeight="1">
      <c r="A28" s="159" t="s">
        <v>454</v>
      </c>
      <c r="B28" s="26"/>
      <c r="C28" s="26"/>
      <c r="D28" s="26"/>
      <c r="E28" s="26"/>
      <c r="F28" s="160" t="s">
        <v>453</v>
      </c>
      <c r="G28" s="26"/>
      <c r="H28" s="178" t="s">
        <v>692</v>
      </c>
      <c r="Q28" s="12"/>
      <c r="R28" s="15" t="s">
        <v>59</v>
      </c>
      <c r="S28" s="23">
        <v>550</v>
      </c>
      <c r="T28" s="18">
        <v>558.79999999999995</v>
      </c>
      <c r="U28" s="18">
        <v>4.78</v>
      </c>
      <c r="V28" s="19" t="s">
        <v>72</v>
      </c>
      <c r="W28" s="18">
        <v>5.54</v>
      </c>
      <c r="X28" s="18">
        <v>6.35</v>
      </c>
      <c r="Y28" s="18">
        <v>9.35</v>
      </c>
      <c r="Z28" s="18">
        <v>12.7</v>
      </c>
      <c r="AA28" s="18">
        <v>9.5299999999999994</v>
      </c>
      <c r="AB28" s="18">
        <v>15.88</v>
      </c>
      <c r="AC28" s="18">
        <v>22.23</v>
      </c>
      <c r="AD28" s="18">
        <v>12.7</v>
      </c>
      <c r="AE28" s="18">
        <v>28.57</v>
      </c>
      <c r="AF28" s="18">
        <v>34.92</v>
      </c>
      <c r="AG28" s="18">
        <v>41.27</v>
      </c>
      <c r="AH28" s="18">
        <v>47.62</v>
      </c>
      <c r="AI28" s="18">
        <v>53.97</v>
      </c>
      <c r="AJ28" s="20" t="s">
        <v>72</v>
      </c>
      <c r="AK28" s="125"/>
      <c r="AL28" s="149"/>
      <c r="AM28" s="119" t="s">
        <v>59</v>
      </c>
      <c r="AN28" s="118">
        <v>550</v>
      </c>
      <c r="AO28" s="30">
        <v>559</v>
      </c>
      <c r="AP28" s="99" t="s">
        <v>72</v>
      </c>
      <c r="AQ28" s="99" t="s">
        <v>72</v>
      </c>
      <c r="AR28" s="99" t="s">
        <v>72</v>
      </c>
      <c r="AS28" s="99" t="s">
        <v>72</v>
      </c>
      <c r="AT28" s="99" t="s">
        <v>72</v>
      </c>
      <c r="AU28" s="99" t="s">
        <v>72</v>
      </c>
      <c r="AV28" s="99" t="s">
        <v>72</v>
      </c>
      <c r="AW28" s="100" t="s">
        <v>72</v>
      </c>
      <c r="AX28" s="100" t="s">
        <v>72</v>
      </c>
      <c r="AY28" s="100" t="s">
        <v>72</v>
      </c>
      <c r="AZ28" s="36">
        <v>4.5</v>
      </c>
      <c r="BA28" s="33">
        <v>5</v>
      </c>
      <c r="BB28" s="33">
        <v>5.6</v>
      </c>
      <c r="BC28" s="40">
        <v>6.3</v>
      </c>
      <c r="BD28" s="36">
        <v>7.1</v>
      </c>
      <c r="BE28" s="36">
        <v>8</v>
      </c>
      <c r="BF28" s="36">
        <v>8.8000000000000007</v>
      </c>
      <c r="BG28" s="36">
        <v>10</v>
      </c>
      <c r="BH28" s="33">
        <v>11</v>
      </c>
      <c r="BI28" s="32">
        <v>12.5</v>
      </c>
      <c r="BJ28" s="105">
        <v>14.2</v>
      </c>
      <c r="BK28" s="105">
        <v>16</v>
      </c>
      <c r="BL28" s="105">
        <v>17.5</v>
      </c>
      <c r="BM28" s="105">
        <v>20</v>
      </c>
      <c r="BN28" s="107">
        <v>22.2</v>
      </c>
      <c r="BO28" s="107">
        <v>25</v>
      </c>
      <c r="BP28" s="107">
        <v>28</v>
      </c>
      <c r="BQ28" s="111">
        <v>30</v>
      </c>
      <c r="BR28" s="111">
        <v>32</v>
      </c>
      <c r="BS28" s="111">
        <v>36</v>
      </c>
      <c r="BT28" s="111">
        <v>40</v>
      </c>
      <c r="BU28" s="111">
        <v>45</v>
      </c>
      <c r="BV28" s="111">
        <v>50</v>
      </c>
      <c r="BW28" s="111">
        <v>55</v>
      </c>
      <c r="BX28" s="111">
        <v>60</v>
      </c>
      <c r="BY28" s="114">
        <v>65</v>
      </c>
    </row>
    <row r="29" spans="1:77" ht="12.75" customHeight="1">
      <c r="A29" s="161" t="s">
        <v>36</v>
      </c>
      <c r="B29" s="26" t="s">
        <v>62</v>
      </c>
      <c r="C29" s="166">
        <f>INDEX($AO$4:$AO$29,$AL$4)</f>
        <v>168.3</v>
      </c>
      <c r="D29" s="183" t="s">
        <v>39</v>
      </c>
      <c r="E29" s="26"/>
      <c r="F29" s="26"/>
      <c r="G29" s="26"/>
      <c r="H29" s="27"/>
      <c r="Q29" s="12"/>
      <c r="R29" s="15" t="s">
        <v>25</v>
      </c>
      <c r="S29" s="23">
        <v>600</v>
      </c>
      <c r="T29" s="18">
        <v>609.6</v>
      </c>
      <c r="U29" s="18">
        <v>5.54</v>
      </c>
      <c r="V29" s="19" t="s">
        <v>72</v>
      </c>
      <c r="W29" s="18">
        <v>6.35</v>
      </c>
      <c r="X29" s="18">
        <v>6.35</v>
      </c>
      <c r="Y29" s="18">
        <v>9.35</v>
      </c>
      <c r="Z29" s="18">
        <v>14.27</v>
      </c>
      <c r="AA29" s="18">
        <v>9.5299999999999994</v>
      </c>
      <c r="AB29" s="18">
        <v>17.45</v>
      </c>
      <c r="AC29" s="18">
        <v>24.59</v>
      </c>
      <c r="AD29" s="18">
        <v>12.7</v>
      </c>
      <c r="AE29" s="18">
        <v>30.94</v>
      </c>
      <c r="AF29" s="18">
        <v>38.89</v>
      </c>
      <c r="AG29" s="18">
        <v>46.02</v>
      </c>
      <c r="AH29" s="18">
        <v>52.37</v>
      </c>
      <c r="AI29" s="18">
        <v>59.51</v>
      </c>
      <c r="AJ29" s="20" t="s">
        <v>72</v>
      </c>
      <c r="AK29" s="125"/>
      <c r="AL29" s="149"/>
      <c r="AM29" s="119" t="s">
        <v>25</v>
      </c>
      <c r="AN29" s="118">
        <v>600</v>
      </c>
      <c r="AO29" s="30">
        <v>610</v>
      </c>
      <c r="AP29" s="99" t="s">
        <v>72</v>
      </c>
      <c r="AQ29" s="99" t="s">
        <v>72</v>
      </c>
      <c r="AR29" s="99" t="s">
        <v>72</v>
      </c>
      <c r="AS29" s="99" t="s">
        <v>72</v>
      </c>
      <c r="AT29" s="99" t="s">
        <v>72</v>
      </c>
      <c r="AU29" s="99" t="s">
        <v>72</v>
      </c>
      <c r="AV29" s="99" t="s">
        <v>72</v>
      </c>
      <c r="AW29" s="100" t="s">
        <v>72</v>
      </c>
      <c r="AX29" s="100" t="s">
        <v>72</v>
      </c>
      <c r="AY29" s="100" t="s">
        <v>72</v>
      </c>
      <c r="AZ29" s="36">
        <v>4.5</v>
      </c>
      <c r="BA29" s="33">
        <v>5</v>
      </c>
      <c r="BB29" s="33">
        <v>5.6</v>
      </c>
      <c r="BC29" s="40">
        <v>6.3</v>
      </c>
      <c r="BD29" s="36">
        <v>7.1</v>
      </c>
      <c r="BE29" s="36">
        <v>8</v>
      </c>
      <c r="BF29" s="36">
        <v>8.8000000000000007</v>
      </c>
      <c r="BG29" s="36">
        <v>10</v>
      </c>
      <c r="BH29" s="33">
        <v>11</v>
      </c>
      <c r="BI29" s="32">
        <v>12.5</v>
      </c>
      <c r="BJ29" s="105">
        <v>14.2</v>
      </c>
      <c r="BK29" s="105">
        <v>16</v>
      </c>
      <c r="BL29" s="105">
        <v>17.5</v>
      </c>
      <c r="BM29" s="105">
        <v>20</v>
      </c>
      <c r="BN29" s="105">
        <v>22.2</v>
      </c>
      <c r="BO29" s="105">
        <v>25</v>
      </c>
      <c r="BP29" s="106">
        <v>28</v>
      </c>
      <c r="BQ29" s="111">
        <v>30</v>
      </c>
      <c r="BR29" s="111">
        <v>32</v>
      </c>
      <c r="BS29" s="111">
        <v>36</v>
      </c>
      <c r="BT29" s="111">
        <v>40</v>
      </c>
      <c r="BU29" s="111">
        <v>45</v>
      </c>
      <c r="BV29" s="111">
        <v>50</v>
      </c>
      <c r="BW29" s="111">
        <v>55</v>
      </c>
      <c r="BX29" s="111">
        <v>60</v>
      </c>
      <c r="BY29" s="114">
        <v>65</v>
      </c>
    </row>
    <row r="30" spans="1:77" ht="12.75" customHeight="1">
      <c r="A30" s="161" t="s">
        <v>37</v>
      </c>
      <c r="B30" s="26" t="s">
        <v>63</v>
      </c>
      <c r="C30" s="166">
        <f>C29-(C31*2)</f>
        <v>159.30000000000001</v>
      </c>
      <c r="D30" s="183" t="s">
        <v>39</v>
      </c>
      <c r="E30" s="26"/>
      <c r="F30" s="26"/>
      <c r="G30" s="26"/>
      <c r="H30" s="27"/>
      <c r="Q30" s="12"/>
      <c r="R30" s="16"/>
      <c r="S30" s="24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7"/>
      <c r="AK30" s="127"/>
      <c r="AL30" s="151"/>
      <c r="AM30" s="2"/>
      <c r="AN30" s="120"/>
      <c r="AO30" s="34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4"/>
      <c r="BI30" s="34"/>
      <c r="BJ30" s="34"/>
      <c r="BK30" s="34"/>
      <c r="BL30" s="34"/>
      <c r="BM30" s="34"/>
      <c r="BN30" s="34"/>
      <c r="BO30" s="34"/>
      <c r="BP30" s="113"/>
      <c r="BQ30" s="110"/>
      <c r="BR30" s="110"/>
      <c r="BS30" s="110"/>
      <c r="BT30" s="110"/>
      <c r="BU30" s="110"/>
      <c r="BV30" s="110"/>
      <c r="BW30" s="110"/>
      <c r="BX30" s="110"/>
      <c r="BY30" s="112"/>
    </row>
    <row r="31" spans="1:77" ht="12.75" customHeight="1">
      <c r="A31" s="161" t="s">
        <v>7</v>
      </c>
      <c r="B31" s="26" t="s">
        <v>64</v>
      </c>
      <c r="C31" s="167">
        <f>INDEX($AN$3:$BY$29,MATCH($C$29,$AO$3:$AO$29,),MATCH($G$31,$AN$3:$BY$3,))</f>
        <v>4.5</v>
      </c>
      <c r="D31" s="183" t="s">
        <v>39</v>
      </c>
      <c r="E31" s="26"/>
      <c r="F31" s="160" t="s">
        <v>452</v>
      </c>
      <c r="G31" s="168">
        <v>4.5</v>
      </c>
      <c r="H31" s="178" t="s">
        <v>692</v>
      </c>
    </row>
    <row r="32" spans="1:77" ht="5.0999999999999996" customHeight="1">
      <c r="A32" s="163"/>
      <c r="B32" s="164"/>
      <c r="C32" s="164"/>
      <c r="D32" s="164"/>
      <c r="E32" s="164"/>
      <c r="F32" s="164"/>
      <c r="G32" s="164"/>
      <c r="H32" s="165"/>
    </row>
    <row r="33" spans="1:233" ht="9.9499999999999993" customHeight="1"/>
    <row r="34" spans="1:233" ht="5.0999999999999996" customHeight="1">
      <c r="A34" s="169"/>
      <c r="B34" s="157"/>
      <c r="C34" s="157"/>
      <c r="D34" s="157"/>
      <c r="E34" s="157"/>
      <c r="F34" s="157"/>
      <c r="G34" s="157"/>
      <c r="H34" s="158"/>
    </row>
    <row r="35" spans="1:233" ht="12.75" customHeight="1">
      <c r="A35" s="159" t="s">
        <v>435</v>
      </c>
      <c r="B35" s="26"/>
      <c r="C35" s="26"/>
      <c r="D35" s="26"/>
      <c r="E35" s="26"/>
      <c r="F35" s="160" t="s">
        <v>436</v>
      </c>
      <c r="G35" s="26"/>
      <c r="H35" s="27"/>
    </row>
    <row r="36" spans="1:233" ht="12.75" customHeight="1">
      <c r="A36" s="161" t="s">
        <v>26</v>
      </c>
      <c r="B36" s="26" t="s">
        <v>60</v>
      </c>
      <c r="C36" s="171">
        <f>INDEX('Flange data'!H$2:H$602,'Flange data'!$A$2)</f>
        <v>140</v>
      </c>
      <c r="D36" s="183" t="s">
        <v>39</v>
      </c>
      <c r="E36" s="26"/>
      <c r="F36" s="26"/>
      <c r="G36" s="26"/>
      <c r="H36" s="27"/>
    </row>
    <row r="37" spans="1:233" ht="12.75" customHeight="1">
      <c r="A37" s="161" t="s">
        <v>1</v>
      </c>
      <c r="B37" s="26" t="s">
        <v>61</v>
      </c>
      <c r="C37" s="171">
        <f>INDEX('Flange data'!I$2:I$602,'Flange data'!$A$2)</f>
        <v>58</v>
      </c>
      <c r="D37" s="183" t="s">
        <v>39</v>
      </c>
      <c r="E37" s="26"/>
      <c r="F37" s="26"/>
      <c r="G37" s="26"/>
      <c r="H37" s="178" t="s">
        <v>692</v>
      </c>
    </row>
    <row r="38" spans="1:233">
      <c r="A38" s="161" t="s">
        <v>6</v>
      </c>
      <c r="B38" s="26" t="s">
        <v>485</v>
      </c>
      <c r="C38" s="171">
        <f>INDEX('Flange data'!J$2:J$602,'Flange data'!$A$2)</f>
        <v>24</v>
      </c>
      <c r="D38" s="183" t="s">
        <v>39</v>
      </c>
      <c r="E38" s="26"/>
      <c r="F38" s="26"/>
      <c r="G38" s="26"/>
      <c r="H38" s="27"/>
    </row>
    <row r="39" spans="1:233">
      <c r="A39" s="161" t="s">
        <v>2</v>
      </c>
      <c r="B39" s="26" t="s">
        <v>101</v>
      </c>
      <c r="C39" s="171">
        <f>INDEX('Flange data'!K$2:K$602,'Flange data'!$A$2)</f>
        <v>68</v>
      </c>
      <c r="D39" s="183" t="s">
        <v>39</v>
      </c>
      <c r="E39" s="26"/>
      <c r="F39" s="26" t="s">
        <v>802</v>
      </c>
      <c r="G39" s="26"/>
      <c r="H39" s="27"/>
    </row>
    <row r="40" spans="1:233">
      <c r="A40" s="161" t="s">
        <v>5</v>
      </c>
      <c r="B40" s="26" t="s">
        <v>65</v>
      </c>
      <c r="C40" s="171">
        <f>INDEX('Flange data'!L$2:L$602,'Flange data'!$A$2)</f>
        <v>100</v>
      </c>
      <c r="D40" s="183" t="s">
        <v>39</v>
      </c>
      <c r="E40" s="26"/>
      <c r="F40" s="26"/>
      <c r="G40" s="26"/>
      <c r="H40" s="27"/>
    </row>
    <row r="41" spans="1:233" ht="12.75" customHeight="1">
      <c r="A41" s="161" t="s">
        <v>9</v>
      </c>
      <c r="B41" s="26" t="s">
        <v>66</v>
      </c>
      <c r="C41" s="171">
        <f>INDEX('Flange data'!M$2:M$602,'Flange data'!$A$2)</f>
        <v>4</v>
      </c>
      <c r="D41" s="183" t="s">
        <v>68</v>
      </c>
      <c r="E41" s="26"/>
      <c r="F41" s="160" t="s">
        <v>443</v>
      </c>
      <c r="G41" s="26"/>
      <c r="H41" s="27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83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83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83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83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83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83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83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83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</row>
    <row r="42" spans="1:233">
      <c r="A42" s="161" t="s">
        <v>3</v>
      </c>
      <c r="B42" s="26" t="s">
        <v>99</v>
      </c>
      <c r="C42" s="171">
        <f>INDEX('Flange data'!N$2:N$602,'Flange data'!$A$2)</f>
        <v>18</v>
      </c>
      <c r="D42" s="183" t="s">
        <v>39</v>
      </c>
      <c r="E42" s="26"/>
      <c r="F42" s="26" t="s">
        <v>444</v>
      </c>
      <c r="G42" s="170" t="s">
        <v>447</v>
      </c>
      <c r="H42" s="182" t="s">
        <v>449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3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3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3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3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3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3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3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3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</row>
    <row r="43" spans="1:233">
      <c r="A43" s="161" t="s">
        <v>4</v>
      </c>
      <c r="B43" s="26" t="s">
        <v>98</v>
      </c>
      <c r="C43" s="171">
        <f>INDEX('Flange data'!O$2:O$602,'Flange data'!$A$2)</f>
        <v>52</v>
      </c>
      <c r="D43" s="183" t="s">
        <v>39</v>
      </c>
      <c r="E43" s="26"/>
      <c r="F43" s="26" t="s">
        <v>445</v>
      </c>
      <c r="G43" s="170" t="s">
        <v>486</v>
      </c>
      <c r="H43" s="182" t="s">
        <v>449</v>
      </c>
      <c r="Q43" s="72"/>
      <c r="R43" s="56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83"/>
      <c r="AI43" s="72"/>
      <c r="AJ43" s="56"/>
      <c r="AK43" s="56"/>
      <c r="AL43" s="56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83"/>
      <c r="BC43" s="72"/>
      <c r="BD43" s="56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83"/>
      <c r="BU43" s="72"/>
      <c r="BV43" s="56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83"/>
      <c r="CM43" s="72"/>
      <c r="CN43" s="56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83"/>
      <c r="DE43" s="72"/>
      <c r="DF43" s="56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83"/>
      <c r="DW43" s="72"/>
      <c r="DX43" s="56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83"/>
      <c r="EO43" s="72"/>
      <c r="EP43" s="56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83"/>
      <c r="FG43" s="72"/>
      <c r="FH43" s="56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</row>
    <row r="44" spans="1:233">
      <c r="A44" s="161" t="s">
        <v>8</v>
      </c>
      <c r="B44" s="26" t="s">
        <v>434</v>
      </c>
      <c r="C44" s="171">
        <f>INDEX('Flange data'!P$2:P$602,'Flange data'!$A$2)</f>
        <v>2</v>
      </c>
      <c r="D44" s="183" t="s">
        <v>39</v>
      </c>
      <c r="E44" s="26"/>
      <c r="F44" s="26" t="s">
        <v>446</v>
      </c>
      <c r="G44" s="170" t="s">
        <v>448</v>
      </c>
      <c r="H44" s="182" t="s">
        <v>449</v>
      </c>
      <c r="Q44" s="66"/>
      <c r="R44" s="57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83"/>
      <c r="AI44" s="66"/>
      <c r="AJ44" s="57"/>
      <c r="AK44" s="57"/>
      <c r="AL44" s="57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83"/>
      <c r="BC44" s="66"/>
      <c r="BD44" s="57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83"/>
      <c r="BU44" s="66"/>
      <c r="BV44" s="57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83"/>
      <c r="CM44" s="66"/>
      <c r="CN44" s="57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83"/>
      <c r="DE44" s="66"/>
      <c r="DF44" s="57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83"/>
      <c r="DW44" s="66"/>
      <c r="DX44" s="57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83"/>
      <c r="EO44" s="66"/>
      <c r="EP44" s="57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83"/>
      <c r="FG44" s="66"/>
      <c r="FH44" s="57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</row>
    <row r="45" spans="1:233">
      <c r="A45" s="161" t="s">
        <v>34</v>
      </c>
      <c r="B45" s="26" t="s">
        <v>67</v>
      </c>
      <c r="C45" s="171">
        <f>INDEX('Flange data'!Q$2:Q$602,'Flange data'!$A$2)</f>
        <v>4</v>
      </c>
      <c r="D45" s="183" t="s">
        <v>39</v>
      </c>
      <c r="E45" s="26"/>
      <c r="F45" s="26"/>
      <c r="G45" s="26"/>
      <c r="H45" s="27"/>
      <c r="Q45" s="66"/>
      <c r="R45" s="56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83"/>
      <c r="AI45" s="66"/>
      <c r="AJ45" s="56"/>
      <c r="AK45" s="56"/>
      <c r="AL45" s="56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83"/>
      <c r="BC45" s="66"/>
      <c r="BD45" s="56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83"/>
      <c r="BU45" s="66"/>
      <c r="BV45" s="56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83"/>
      <c r="CM45" s="66"/>
      <c r="CN45" s="56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83"/>
      <c r="DE45" s="66"/>
      <c r="DF45" s="56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83"/>
      <c r="DW45" s="66"/>
      <c r="DX45" s="56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83"/>
      <c r="EO45" s="66"/>
      <c r="EP45" s="56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83"/>
      <c r="FG45" s="66"/>
      <c r="FH45" s="56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</row>
    <row r="46" spans="1:233">
      <c r="A46" s="161" t="s">
        <v>75</v>
      </c>
      <c r="B46" s="26" t="s">
        <v>100</v>
      </c>
      <c r="C46" s="171">
        <f>INDEX('Flange data'!R$2:R$602,'Flange data'!$A$2)</f>
        <v>3</v>
      </c>
      <c r="D46" s="183" t="s">
        <v>39</v>
      </c>
      <c r="E46" s="26"/>
      <c r="F46" s="26"/>
      <c r="G46" s="26"/>
      <c r="H46" s="27"/>
      <c r="Q46" s="66"/>
      <c r="R46" s="57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83"/>
      <c r="AI46" s="66"/>
      <c r="AJ46" s="57"/>
      <c r="AK46" s="57"/>
      <c r="AL46" s="57"/>
      <c r="AM46" s="53"/>
      <c r="AN46" s="53"/>
      <c r="AO46" s="53"/>
      <c r="AP46" s="85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83"/>
      <c r="BC46" s="66"/>
      <c r="BD46" s="57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60"/>
      <c r="BR46" s="53"/>
      <c r="BS46" s="53"/>
      <c r="BT46" s="83"/>
      <c r="BU46" s="66"/>
      <c r="BV46" s="57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60"/>
      <c r="CJ46" s="53"/>
      <c r="CK46" s="53"/>
      <c r="CL46" s="83"/>
      <c r="CM46" s="66"/>
      <c r="CN46" s="57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60"/>
      <c r="DB46" s="53"/>
      <c r="DC46" s="53"/>
      <c r="DD46" s="83"/>
      <c r="DE46" s="66"/>
      <c r="DF46" s="57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60"/>
      <c r="DT46" s="53"/>
      <c r="DU46" s="53"/>
      <c r="DV46" s="83"/>
      <c r="DW46" s="66"/>
      <c r="DX46" s="57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60"/>
      <c r="EL46" s="53"/>
      <c r="EM46" s="53"/>
      <c r="EN46" s="83"/>
      <c r="EO46" s="66"/>
      <c r="EP46" s="57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83"/>
      <c r="FG46" s="66"/>
      <c r="FH46" s="57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</row>
    <row r="47" spans="1:233">
      <c r="A47" s="161" t="s">
        <v>78</v>
      </c>
      <c r="B47" s="26" t="s">
        <v>97</v>
      </c>
      <c r="C47" s="171">
        <f>INDEX('Flange data'!S$2:S$602,'Flange data'!$A$2)</f>
        <v>77</v>
      </c>
      <c r="D47" s="183" t="s">
        <v>39</v>
      </c>
      <c r="E47" s="26"/>
      <c r="F47" s="26" t="s">
        <v>458</v>
      </c>
      <c r="G47" s="26"/>
      <c r="H47" s="27"/>
      <c r="Q47" s="66"/>
      <c r="R47" s="57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83"/>
      <c r="AI47" s="66"/>
      <c r="AJ47" s="57"/>
      <c r="AK47" s="57"/>
      <c r="AL47" s="57"/>
      <c r="AM47" s="53"/>
      <c r="AN47" s="53"/>
      <c r="AO47" s="53"/>
      <c r="AP47" s="8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83"/>
      <c r="BC47" s="66"/>
      <c r="BD47" s="57"/>
      <c r="BE47" s="53"/>
      <c r="BF47" s="53"/>
      <c r="BG47" s="53"/>
      <c r="BH47" s="82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83"/>
      <c r="BU47" s="66"/>
      <c r="BV47" s="57"/>
      <c r="BW47" s="53"/>
      <c r="BX47" s="53"/>
      <c r="BY47" s="53"/>
      <c r="BZ47" s="82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83"/>
      <c r="CM47" s="66"/>
      <c r="CN47" s="57"/>
      <c r="CO47" s="53"/>
      <c r="CP47" s="53"/>
      <c r="CQ47" s="53"/>
      <c r="CR47" s="82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83"/>
      <c r="DE47" s="66"/>
      <c r="DF47" s="57"/>
      <c r="DG47" s="53"/>
      <c r="DH47" s="53"/>
      <c r="DI47" s="53"/>
      <c r="DJ47" s="82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83"/>
      <c r="DW47" s="66"/>
      <c r="DX47" s="57"/>
      <c r="DY47" s="53"/>
      <c r="DZ47" s="53"/>
      <c r="EA47" s="53"/>
      <c r="EB47" s="82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83"/>
      <c r="EO47" s="66"/>
      <c r="EP47" s="57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83"/>
      <c r="FG47" s="66"/>
      <c r="FH47" s="57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</row>
    <row r="48" spans="1:233">
      <c r="A48" s="161" t="s">
        <v>79</v>
      </c>
      <c r="B48" s="26" t="s">
        <v>95</v>
      </c>
      <c r="C48" s="171" t="str">
        <f>INDEX('Flange data'!T$2:T$602,'Flange data'!$A$2)</f>
        <v>M16</v>
      </c>
      <c r="D48" s="183"/>
      <c r="E48" s="26"/>
      <c r="F48" s="26"/>
      <c r="G48" s="26"/>
      <c r="H48" s="27"/>
      <c r="Q48" s="66"/>
      <c r="R48" s="57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83"/>
      <c r="AI48" s="66"/>
      <c r="AJ48" s="57"/>
      <c r="AK48" s="57"/>
      <c r="AL48" s="57"/>
      <c r="AM48" s="53"/>
      <c r="AN48" s="53"/>
      <c r="AO48" s="53"/>
      <c r="AP48" s="8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83"/>
      <c r="BC48" s="66"/>
      <c r="BD48" s="57"/>
      <c r="BE48" s="53"/>
      <c r="BF48" s="53"/>
      <c r="BG48" s="53"/>
      <c r="BH48" s="82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83"/>
      <c r="BU48" s="66"/>
      <c r="BV48" s="57"/>
      <c r="BW48" s="53"/>
      <c r="BX48" s="53"/>
      <c r="BY48" s="53"/>
      <c r="BZ48" s="82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83"/>
      <c r="CM48" s="66"/>
      <c r="CN48" s="57"/>
      <c r="CO48" s="53"/>
      <c r="CP48" s="53"/>
      <c r="CQ48" s="53"/>
      <c r="CR48" s="82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83"/>
      <c r="DE48" s="66"/>
      <c r="DF48" s="57"/>
      <c r="DG48" s="53"/>
      <c r="DH48" s="53"/>
      <c r="DI48" s="53"/>
      <c r="DJ48" s="82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83"/>
      <c r="DW48" s="66"/>
      <c r="DX48" s="57"/>
      <c r="DY48" s="53"/>
      <c r="DZ48" s="53"/>
      <c r="EA48" s="53"/>
      <c r="EB48" s="82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83"/>
      <c r="EO48" s="66"/>
      <c r="EP48" s="57"/>
      <c r="EQ48" s="53"/>
      <c r="ER48" s="49"/>
      <c r="ES48" s="49"/>
      <c r="ET48" s="49"/>
      <c r="EU48" s="53"/>
      <c r="EV48" s="53"/>
      <c r="EW48" s="53"/>
      <c r="EX48" s="49"/>
      <c r="EY48" s="53"/>
      <c r="EZ48" s="49"/>
      <c r="FA48" s="53"/>
      <c r="FB48" s="49"/>
      <c r="FC48" s="53"/>
      <c r="FD48" s="53"/>
      <c r="FE48" s="49"/>
      <c r="FF48" s="83"/>
      <c r="FG48" s="66"/>
      <c r="FH48" s="57"/>
      <c r="FI48" s="53"/>
      <c r="FJ48" s="49"/>
      <c r="FK48" s="49"/>
      <c r="FL48" s="49"/>
      <c r="FM48" s="53"/>
      <c r="FN48" s="53"/>
      <c r="FO48" s="53"/>
      <c r="FP48" s="49"/>
      <c r="FQ48" s="53"/>
      <c r="FR48" s="49"/>
      <c r="FS48" s="53"/>
      <c r="FT48" s="49"/>
      <c r="FU48" s="53"/>
      <c r="FV48" s="53"/>
      <c r="FW48" s="49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</row>
    <row r="49" spans="1:233">
      <c r="A49" s="161" t="s">
        <v>80</v>
      </c>
      <c r="B49" s="26" t="s">
        <v>96</v>
      </c>
      <c r="C49" s="171">
        <f>INDEX('Flange data'!U$2:U$602,'Flange data'!$A$2)</f>
        <v>13</v>
      </c>
      <c r="D49" s="183" t="s">
        <v>39</v>
      </c>
      <c r="E49" s="26"/>
      <c r="F49" s="26"/>
      <c r="G49" s="26"/>
      <c r="H49" s="27"/>
      <c r="Q49" s="67"/>
      <c r="R49" s="57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83"/>
      <c r="AI49" s="67"/>
      <c r="AJ49" s="57"/>
      <c r="AK49" s="57"/>
      <c r="AL49" s="57"/>
      <c r="AM49" s="53"/>
      <c r="AN49" s="53"/>
      <c r="AO49" s="53"/>
      <c r="AP49" s="8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83"/>
      <c r="BC49" s="67"/>
      <c r="BD49" s="57"/>
      <c r="BE49" s="53"/>
      <c r="BF49" s="53"/>
      <c r="BG49" s="53"/>
      <c r="BH49" s="82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83"/>
      <c r="BU49" s="67"/>
      <c r="BV49" s="57"/>
      <c r="BW49" s="53"/>
      <c r="BX49" s="53"/>
      <c r="BY49" s="53"/>
      <c r="BZ49" s="82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83"/>
      <c r="CM49" s="67"/>
      <c r="CN49" s="57"/>
      <c r="CO49" s="53"/>
      <c r="CP49" s="53"/>
      <c r="CQ49" s="53"/>
      <c r="CR49" s="82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83"/>
      <c r="DE49" s="67"/>
      <c r="DF49" s="57"/>
      <c r="DG49" s="53"/>
      <c r="DH49" s="53"/>
      <c r="DI49" s="53"/>
      <c r="DJ49" s="82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83"/>
      <c r="DW49" s="67"/>
      <c r="DX49" s="57"/>
      <c r="DY49" s="53"/>
      <c r="DZ49" s="53"/>
      <c r="EA49" s="53"/>
      <c r="EB49" s="82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83"/>
      <c r="EO49" s="67"/>
      <c r="EP49" s="57"/>
      <c r="EQ49" s="53"/>
      <c r="ER49" s="49"/>
      <c r="ES49" s="49"/>
      <c r="ET49" s="49"/>
      <c r="EU49" s="53"/>
      <c r="EV49" s="53"/>
      <c r="EW49" s="53"/>
      <c r="EX49" s="49"/>
      <c r="EY49" s="53"/>
      <c r="EZ49" s="49"/>
      <c r="FA49" s="53"/>
      <c r="FB49" s="49"/>
      <c r="FC49" s="53"/>
      <c r="FD49" s="53"/>
      <c r="FE49" s="49"/>
      <c r="FF49" s="83"/>
      <c r="FG49" s="67"/>
      <c r="FH49" s="57"/>
      <c r="FI49" s="53"/>
      <c r="FJ49" s="49"/>
      <c r="FK49" s="49"/>
      <c r="FL49" s="49"/>
      <c r="FM49" s="53"/>
      <c r="FN49" s="53"/>
      <c r="FO49" s="53"/>
      <c r="FP49" s="49"/>
      <c r="FQ49" s="53"/>
      <c r="FR49" s="49"/>
      <c r="FS49" s="53"/>
      <c r="FT49" s="49"/>
      <c r="FU49" s="53"/>
      <c r="FV49" s="53"/>
      <c r="FW49" s="49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</row>
    <row r="50" spans="1:233">
      <c r="A50" s="161" t="s">
        <v>38</v>
      </c>
      <c r="B50" s="26" t="s">
        <v>74</v>
      </c>
      <c r="C50" s="171">
        <f>INDEX('Flange data'!V$2:V$602,'Flange data'!$A$2)</f>
        <v>2.66</v>
      </c>
      <c r="D50" s="183" t="s">
        <v>27</v>
      </c>
      <c r="E50" s="26"/>
      <c r="F50" s="26"/>
      <c r="G50" s="26"/>
      <c r="H50" s="27"/>
      <c r="Q50" s="67"/>
      <c r="R50" s="57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83"/>
      <c r="AI50" s="67"/>
      <c r="AJ50" s="57"/>
      <c r="AK50" s="57"/>
      <c r="AL50" s="57"/>
      <c r="AM50" s="53"/>
      <c r="AN50" s="53"/>
      <c r="AO50" s="53"/>
      <c r="AP50" s="83"/>
      <c r="AQ50" s="53"/>
      <c r="AR50" s="53"/>
      <c r="AS50" s="53"/>
      <c r="AT50" s="53"/>
      <c r="AU50" s="53"/>
      <c r="AV50" s="53"/>
      <c r="AW50" s="53"/>
      <c r="AX50" s="53"/>
      <c r="AY50" s="60"/>
      <c r="AZ50" s="53"/>
      <c r="BA50" s="53"/>
      <c r="BB50" s="83"/>
      <c r="BC50" s="67"/>
      <c r="BD50" s="57"/>
      <c r="BE50" s="53"/>
      <c r="BF50" s="53"/>
      <c r="BG50" s="53"/>
      <c r="BH50" s="82"/>
      <c r="BI50" s="53"/>
      <c r="BJ50" s="53"/>
      <c r="BK50" s="53"/>
      <c r="BL50" s="53"/>
      <c r="BM50" s="53"/>
      <c r="BN50" s="53"/>
      <c r="BO50" s="53"/>
      <c r="BP50" s="53"/>
      <c r="BQ50" s="60"/>
      <c r="BR50" s="53"/>
      <c r="BS50" s="53"/>
      <c r="BT50" s="83"/>
      <c r="BU50" s="67"/>
      <c r="BV50" s="57"/>
      <c r="BW50" s="53"/>
      <c r="BX50" s="53"/>
      <c r="BY50" s="53"/>
      <c r="BZ50" s="82"/>
      <c r="CA50" s="53"/>
      <c r="CB50" s="53"/>
      <c r="CC50" s="53"/>
      <c r="CD50" s="53"/>
      <c r="CE50" s="53"/>
      <c r="CF50" s="53"/>
      <c r="CG50" s="53"/>
      <c r="CH50" s="53"/>
      <c r="CI50" s="60"/>
      <c r="CJ50" s="53"/>
      <c r="CK50" s="53"/>
      <c r="CL50" s="83"/>
      <c r="CM50" s="67"/>
      <c r="CN50" s="57"/>
      <c r="CO50" s="53"/>
      <c r="CP50" s="53"/>
      <c r="CQ50" s="53"/>
      <c r="CR50" s="82"/>
      <c r="CS50" s="53"/>
      <c r="CT50" s="53"/>
      <c r="CU50" s="53"/>
      <c r="CV50" s="53"/>
      <c r="CW50" s="53"/>
      <c r="CX50" s="53"/>
      <c r="CY50" s="53"/>
      <c r="CZ50" s="53"/>
      <c r="DA50" s="60"/>
      <c r="DB50" s="53"/>
      <c r="DC50" s="53"/>
      <c r="DD50" s="83"/>
      <c r="DE50" s="67"/>
      <c r="DF50" s="57"/>
      <c r="DG50" s="53"/>
      <c r="DH50" s="53"/>
      <c r="DI50" s="53"/>
      <c r="DJ50" s="82"/>
      <c r="DK50" s="53"/>
      <c r="DL50" s="53"/>
      <c r="DM50" s="53"/>
      <c r="DN50" s="53"/>
      <c r="DO50" s="53"/>
      <c r="DP50" s="53"/>
      <c r="DQ50" s="53"/>
      <c r="DR50" s="53"/>
      <c r="DS50" s="60"/>
      <c r="DT50" s="53"/>
      <c r="DU50" s="53"/>
      <c r="DV50" s="83"/>
      <c r="DW50" s="67"/>
      <c r="DX50" s="57"/>
      <c r="DY50" s="53"/>
      <c r="DZ50" s="53"/>
      <c r="EA50" s="53"/>
      <c r="EB50" s="82"/>
      <c r="EC50" s="53"/>
      <c r="ED50" s="53"/>
      <c r="EE50" s="53"/>
      <c r="EF50" s="53"/>
      <c r="EG50" s="53"/>
      <c r="EH50" s="53"/>
      <c r="EI50" s="53"/>
      <c r="EJ50" s="53"/>
      <c r="EK50" s="60"/>
      <c r="EL50" s="53"/>
      <c r="EM50" s="53"/>
      <c r="EN50" s="83"/>
      <c r="EO50" s="67"/>
      <c r="EP50" s="57"/>
      <c r="EQ50" s="53"/>
      <c r="ER50" s="49"/>
      <c r="ES50" s="49"/>
      <c r="ET50" s="49"/>
      <c r="EU50" s="53"/>
      <c r="EV50" s="53"/>
      <c r="EW50" s="53"/>
      <c r="EX50" s="49"/>
      <c r="EY50" s="53"/>
      <c r="EZ50" s="49"/>
      <c r="FA50" s="53"/>
      <c r="FB50" s="49"/>
      <c r="FC50" s="60"/>
      <c r="FD50" s="53"/>
      <c r="FE50" s="49"/>
      <c r="FF50" s="83"/>
      <c r="FG50" s="67"/>
      <c r="FH50" s="57"/>
      <c r="FI50" s="53"/>
      <c r="FJ50" s="49"/>
      <c r="FK50" s="49"/>
      <c r="FL50" s="49"/>
      <c r="FM50" s="53"/>
      <c r="FN50" s="53"/>
      <c r="FO50" s="53"/>
      <c r="FP50" s="49"/>
      <c r="FQ50" s="53"/>
      <c r="FR50" s="49"/>
      <c r="FS50" s="53"/>
      <c r="FT50" s="49"/>
      <c r="FU50" s="60"/>
      <c r="FV50" s="53"/>
      <c r="FW50" s="49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  <c r="GT50" s="83"/>
      <c r="GU50" s="83"/>
      <c r="GV50" s="83"/>
      <c r="GW50" s="83"/>
      <c r="GX50" s="83"/>
      <c r="GY50" s="83"/>
      <c r="GZ50" s="83"/>
      <c r="HA50" s="83"/>
      <c r="HB50" s="83"/>
      <c r="HC50" s="83"/>
      <c r="HD50" s="83"/>
      <c r="HE50" s="83"/>
      <c r="HF50" s="83"/>
      <c r="HG50" s="83"/>
      <c r="HH50" s="83"/>
      <c r="HI50" s="83"/>
      <c r="HJ50" s="83"/>
      <c r="HK50" s="83"/>
      <c r="HL50" s="83"/>
      <c r="HM50" s="83"/>
      <c r="HN50" s="83"/>
      <c r="HO50" s="83"/>
      <c r="HP50" s="83"/>
      <c r="HQ50" s="83"/>
      <c r="HR50" s="83"/>
      <c r="HS50" s="83"/>
      <c r="HT50" s="83"/>
      <c r="HU50" s="83"/>
      <c r="HV50" s="83"/>
      <c r="HW50" s="83"/>
      <c r="HX50" s="83"/>
      <c r="HY50" s="83"/>
    </row>
    <row r="51" spans="1:233" ht="5.0999999999999996" customHeight="1">
      <c r="A51" s="163"/>
      <c r="B51" s="164"/>
      <c r="C51" s="164"/>
      <c r="D51" s="164"/>
      <c r="E51" s="164"/>
      <c r="F51" s="164"/>
      <c r="G51" s="164"/>
      <c r="H51" s="165"/>
      <c r="Q51" s="67"/>
      <c r="R51" s="57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83"/>
      <c r="AI51" s="67"/>
      <c r="AJ51" s="57"/>
      <c r="AK51" s="57"/>
      <c r="AL51" s="57"/>
      <c r="AM51" s="53"/>
      <c r="AN51" s="53"/>
      <c r="AO51" s="53"/>
      <c r="AP51" s="8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83"/>
      <c r="BC51" s="67"/>
      <c r="BD51" s="57"/>
      <c r="BE51" s="53"/>
      <c r="BF51" s="53"/>
      <c r="BG51" s="53"/>
      <c r="BH51" s="82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83"/>
      <c r="BU51" s="67"/>
      <c r="BV51" s="57"/>
      <c r="BW51" s="53"/>
      <c r="BX51" s="53"/>
      <c r="BY51" s="53"/>
      <c r="BZ51" s="82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83"/>
      <c r="CM51" s="67"/>
      <c r="CN51" s="57"/>
      <c r="CO51" s="53"/>
      <c r="CP51" s="53"/>
      <c r="CQ51" s="53"/>
      <c r="CR51" s="82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83"/>
      <c r="DE51" s="67"/>
      <c r="DF51" s="57"/>
      <c r="DG51" s="53"/>
      <c r="DH51" s="53"/>
      <c r="DI51" s="53"/>
      <c r="DJ51" s="82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83"/>
      <c r="DW51" s="67"/>
      <c r="DX51" s="57"/>
      <c r="DY51" s="53"/>
      <c r="DZ51" s="53"/>
      <c r="EA51" s="53"/>
      <c r="EB51" s="82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83"/>
      <c r="EO51" s="67"/>
      <c r="EP51" s="57"/>
      <c r="EQ51" s="53"/>
      <c r="ER51" s="49"/>
      <c r="ES51" s="53"/>
      <c r="ET51" s="49"/>
      <c r="EU51" s="53"/>
      <c r="EV51" s="53"/>
      <c r="EW51" s="53"/>
      <c r="EX51" s="49"/>
      <c r="EY51" s="53"/>
      <c r="EZ51" s="49"/>
      <c r="FA51" s="53"/>
      <c r="FB51" s="53"/>
      <c r="FC51" s="53"/>
      <c r="FD51" s="53"/>
      <c r="FE51" s="49"/>
      <c r="FF51" s="83"/>
      <c r="FG51" s="67"/>
      <c r="FH51" s="57"/>
      <c r="FI51" s="53"/>
      <c r="FJ51" s="49"/>
      <c r="FK51" s="53"/>
      <c r="FL51" s="49"/>
      <c r="FM51" s="53"/>
      <c r="FN51" s="53"/>
      <c r="FO51" s="53"/>
      <c r="FP51" s="49"/>
      <c r="FQ51" s="53"/>
      <c r="FR51" s="49"/>
      <c r="FS51" s="53"/>
      <c r="FT51" s="53"/>
      <c r="FU51" s="53"/>
      <c r="FV51" s="53"/>
      <c r="FW51" s="49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</row>
    <row r="52" spans="1:233" ht="9.9499999999999993" customHeight="1">
      <c r="A52" s="44"/>
      <c r="B52" s="44"/>
      <c r="C52" s="44"/>
      <c r="D52" s="44"/>
      <c r="E52" s="44"/>
      <c r="F52" s="44"/>
      <c r="G52" s="44"/>
      <c r="H52" s="44"/>
      <c r="Q52" s="67"/>
      <c r="R52" s="57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83"/>
      <c r="AI52" s="67"/>
      <c r="AJ52" s="57"/>
      <c r="AK52" s="57"/>
      <c r="AL52" s="57"/>
      <c r="AM52" s="53"/>
      <c r="AN52" s="53"/>
      <c r="AO52" s="53"/>
      <c r="AP52" s="8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83"/>
      <c r="BC52" s="67"/>
      <c r="BD52" s="57"/>
      <c r="BE52" s="53"/>
      <c r="BF52" s="53"/>
      <c r="BG52" s="53"/>
      <c r="BH52" s="82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83"/>
      <c r="BU52" s="67"/>
      <c r="BV52" s="57"/>
      <c r="BW52" s="53"/>
      <c r="BX52" s="53"/>
      <c r="BY52" s="53"/>
      <c r="BZ52" s="82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83"/>
      <c r="CM52" s="67"/>
      <c r="CN52" s="57"/>
      <c r="CO52" s="53"/>
      <c r="CP52" s="53"/>
      <c r="CQ52" s="53"/>
      <c r="CR52" s="82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83"/>
      <c r="DE52" s="67"/>
      <c r="DF52" s="57"/>
      <c r="DG52" s="53"/>
      <c r="DH52" s="53"/>
      <c r="DI52" s="53"/>
      <c r="DJ52" s="82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83"/>
      <c r="DW52" s="67"/>
      <c r="DX52" s="57"/>
      <c r="DY52" s="53"/>
      <c r="DZ52" s="53"/>
      <c r="EA52" s="53"/>
      <c r="EB52" s="82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83"/>
      <c r="EO52" s="67"/>
      <c r="EP52" s="57"/>
      <c r="EQ52" s="53"/>
      <c r="ER52" s="49"/>
      <c r="ES52" s="53"/>
      <c r="ET52" s="49"/>
      <c r="EU52" s="53"/>
      <c r="EV52" s="53"/>
      <c r="EW52" s="53"/>
      <c r="EX52" s="49"/>
      <c r="EY52" s="53"/>
      <c r="EZ52" s="49"/>
      <c r="FA52" s="53"/>
      <c r="FB52" s="53"/>
      <c r="FC52" s="53"/>
      <c r="FD52" s="53"/>
      <c r="FE52" s="49"/>
      <c r="FF52" s="83"/>
      <c r="FG52" s="67"/>
      <c r="FH52" s="57"/>
      <c r="FI52" s="53"/>
      <c r="FJ52" s="49"/>
      <c r="FK52" s="53"/>
      <c r="FL52" s="49"/>
      <c r="FM52" s="53"/>
      <c r="FN52" s="53"/>
      <c r="FO52" s="53"/>
      <c r="FP52" s="49"/>
      <c r="FQ52" s="53"/>
      <c r="FR52" s="49"/>
      <c r="FS52" s="53"/>
      <c r="FT52" s="53"/>
      <c r="FU52" s="53"/>
      <c r="FV52" s="53"/>
      <c r="FW52" s="49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</row>
    <row r="53" spans="1:233" ht="15.75" customHeight="1">
      <c r="A53" s="172" t="s">
        <v>461</v>
      </c>
      <c r="B53" s="157"/>
      <c r="C53" s="157"/>
      <c r="D53" s="157"/>
      <c r="E53" s="157"/>
      <c r="F53" s="157"/>
      <c r="G53" s="157"/>
      <c r="H53" s="158"/>
      <c r="Q53" s="67"/>
      <c r="R53" s="57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83"/>
      <c r="AI53" s="67"/>
      <c r="AJ53" s="57"/>
      <c r="AK53" s="57"/>
      <c r="AL53" s="57"/>
      <c r="AM53" s="53"/>
      <c r="AN53" s="53"/>
      <c r="AO53" s="53"/>
      <c r="AP53" s="85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83"/>
      <c r="BC53" s="67"/>
      <c r="BD53" s="57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83"/>
      <c r="BU53" s="67"/>
      <c r="BV53" s="57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83"/>
      <c r="CM53" s="67"/>
      <c r="CN53" s="57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83"/>
      <c r="DE53" s="67"/>
      <c r="DF53" s="57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83"/>
      <c r="DW53" s="67"/>
      <c r="DX53" s="57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53"/>
      <c r="EK53" s="53"/>
      <c r="EL53" s="49"/>
      <c r="EM53" s="49"/>
      <c r="EN53" s="83"/>
      <c r="EO53" s="67"/>
      <c r="EP53" s="57"/>
      <c r="EQ53" s="49"/>
      <c r="ER53" s="49"/>
      <c r="ES53" s="49"/>
      <c r="ET53" s="49"/>
      <c r="EU53" s="49"/>
      <c r="EV53" s="49"/>
      <c r="EW53" s="49"/>
      <c r="EX53" s="49"/>
      <c r="EY53" s="53"/>
      <c r="EZ53" s="49"/>
      <c r="FA53" s="49"/>
      <c r="FB53" s="53"/>
      <c r="FC53" s="53"/>
      <c r="FD53" s="49"/>
      <c r="FE53" s="49"/>
      <c r="FF53" s="83"/>
      <c r="FG53" s="67"/>
      <c r="FH53" s="57"/>
      <c r="FI53" s="49"/>
      <c r="FJ53" s="49"/>
      <c r="FK53" s="49"/>
      <c r="FL53" s="49"/>
      <c r="FM53" s="49"/>
      <c r="FN53" s="49"/>
      <c r="FO53" s="49"/>
      <c r="FP53" s="49"/>
      <c r="FQ53" s="53"/>
      <c r="FR53" s="49"/>
      <c r="FS53" s="49"/>
      <c r="FT53" s="53"/>
      <c r="FU53" s="53"/>
      <c r="FV53" s="49"/>
      <c r="FW53" s="49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</row>
    <row r="54" spans="1:233">
      <c r="A54" s="161" t="s">
        <v>26</v>
      </c>
      <c r="B54" s="173" t="s">
        <v>464</v>
      </c>
      <c r="C54" s="174" t="s">
        <v>473</v>
      </c>
      <c r="D54" s="184" t="s">
        <v>39</v>
      </c>
      <c r="E54" s="175" t="s">
        <v>459</v>
      </c>
      <c r="F54" s="176" t="s">
        <v>466</v>
      </c>
      <c r="G54" s="174" t="s">
        <v>473</v>
      </c>
      <c r="H54" s="182" t="s">
        <v>39</v>
      </c>
      <c r="Q54" s="67"/>
      <c r="R54" s="56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83"/>
      <c r="AI54" s="67"/>
      <c r="AJ54" s="56"/>
      <c r="AK54" s="56"/>
      <c r="AL54" s="56"/>
      <c r="AM54" s="53"/>
      <c r="AN54" s="53"/>
      <c r="AO54" s="53"/>
      <c r="AP54" s="8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83"/>
      <c r="BC54" s="67"/>
      <c r="BD54" s="56"/>
      <c r="BE54" s="53"/>
      <c r="BF54" s="53"/>
      <c r="BG54" s="53"/>
      <c r="BH54" s="82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83"/>
      <c r="BU54" s="67"/>
      <c r="BV54" s="56"/>
      <c r="BW54" s="53"/>
      <c r="BX54" s="53"/>
      <c r="BY54" s="53"/>
      <c r="BZ54" s="82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83"/>
      <c r="CM54" s="67"/>
      <c r="CN54" s="56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83"/>
      <c r="DE54" s="67"/>
      <c r="DF54" s="56"/>
      <c r="DG54" s="86"/>
      <c r="DH54" s="49"/>
      <c r="DI54" s="49"/>
      <c r="DJ54" s="86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83"/>
      <c r="DW54" s="67"/>
      <c r="DX54" s="56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83"/>
      <c r="EO54" s="67"/>
      <c r="EP54" s="56"/>
      <c r="EQ54" s="49"/>
      <c r="ER54" s="49"/>
      <c r="ES54" s="49"/>
      <c r="ET54" s="49"/>
      <c r="EU54" s="49"/>
      <c r="EV54" s="49"/>
      <c r="EW54" s="49"/>
      <c r="EX54" s="49"/>
      <c r="EY54" s="53"/>
      <c r="EZ54" s="49"/>
      <c r="FA54" s="49"/>
      <c r="FB54" s="53"/>
      <c r="FC54" s="53"/>
      <c r="FD54" s="49"/>
      <c r="FE54" s="49"/>
      <c r="FF54" s="83"/>
      <c r="FG54" s="67"/>
      <c r="FH54" s="56"/>
      <c r="FI54" s="49"/>
      <c r="FJ54" s="49"/>
      <c r="FK54" s="49"/>
      <c r="FL54" s="49"/>
      <c r="FM54" s="49"/>
      <c r="FN54" s="49"/>
      <c r="FO54" s="49"/>
      <c r="FP54" s="49"/>
      <c r="FQ54" s="53"/>
      <c r="FR54" s="49"/>
      <c r="FS54" s="49"/>
      <c r="FT54" s="53"/>
      <c r="FU54" s="53"/>
      <c r="FV54" s="49"/>
      <c r="FW54" s="49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</row>
    <row r="55" spans="1:233">
      <c r="A55" s="137"/>
      <c r="B55" s="173" t="s">
        <v>465</v>
      </c>
      <c r="C55" s="174" t="s">
        <v>474</v>
      </c>
      <c r="D55" s="184" t="s">
        <v>39</v>
      </c>
      <c r="E55" s="175"/>
      <c r="F55" s="176" t="s">
        <v>469</v>
      </c>
      <c r="G55" s="174" t="s">
        <v>474</v>
      </c>
      <c r="H55" s="182" t="s">
        <v>39</v>
      </c>
      <c r="Q55" s="67"/>
      <c r="R55" s="57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83"/>
      <c r="AI55" s="67"/>
      <c r="AJ55" s="57"/>
      <c r="AK55" s="57"/>
      <c r="AL55" s="57"/>
      <c r="AM55" s="53"/>
      <c r="AN55" s="53"/>
      <c r="AO55" s="53"/>
      <c r="AP55" s="8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83"/>
      <c r="BC55" s="67"/>
      <c r="BD55" s="57"/>
      <c r="BE55" s="53"/>
      <c r="BF55" s="53"/>
      <c r="BG55" s="53"/>
      <c r="BH55" s="82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83"/>
      <c r="BU55" s="67"/>
      <c r="BV55" s="57"/>
      <c r="BW55" s="53"/>
      <c r="BX55" s="53"/>
      <c r="BY55" s="53"/>
      <c r="BZ55" s="82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83"/>
      <c r="CM55" s="67"/>
      <c r="CN55" s="57"/>
      <c r="CO55" s="53"/>
      <c r="CP55" s="53"/>
      <c r="CQ55" s="53"/>
      <c r="CR55" s="82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83"/>
      <c r="DE55" s="67"/>
      <c r="DF55" s="57"/>
      <c r="DG55" s="53"/>
      <c r="DH55" s="53"/>
      <c r="DI55" s="53"/>
      <c r="DJ55" s="82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83"/>
      <c r="DW55" s="67"/>
      <c r="DX55" s="57"/>
      <c r="DY55" s="53"/>
      <c r="DZ55" s="53"/>
      <c r="EA55" s="53"/>
      <c r="EB55" s="82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83"/>
      <c r="EO55" s="67"/>
      <c r="EP55" s="57"/>
      <c r="EQ55" s="53"/>
      <c r="ER55" s="49"/>
      <c r="ES55" s="53"/>
      <c r="ET55" s="49"/>
      <c r="EU55" s="53"/>
      <c r="EV55" s="53"/>
      <c r="EW55" s="53"/>
      <c r="EX55" s="49"/>
      <c r="EY55" s="53"/>
      <c r="EZ55" s="49"/>
      <c r="FA55" s="53"/>
      <c r="FB55" s="53"/>
      <c r="FC55" s="53"/>
      <c r="FD55" s="53"/>
      <c r="FE55" s="49"/>
      <c r="FF55" s="83"/>
      <c r="FG55" s="67"/>
      <c r="FH55" s="57"/>
      <c r="FI55" s="53"/>
      <c r="FJ55" s="49"/>
      <c r="FK55" s="53"/>
      <c r="FL55" s="49"/>
      <c r="FM55" s="53"/>
      <c r="FN55" s="53"/>
      <c r="FO55" s="53"/>
      <c r="FP55" s="49"/>
      <c r="FQ55" s="53"/>
      <c r="FR55" s="49"/>
      <c r="FS55" s="53"/>
      <c r="FT55" s="53"/>
      <c r="FU55" s="53"/>
      <c r="FV55" s="53"/>
      <c r="FW55" s="49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</row>
    <row r="56" spans="1:233">
      <c r="A56" s="161" t="s">
        <v>37</v>
      </c>
      <c r="B56" s="173" t="s">
        <v>466</v>
      </c>
      <c r="C56" s="177" t="s">
        <v>475</v>
      </c>
      <c r="D56" s="184" t="s">
        <v>39</v>
      </c>
      <c r="E56" s="175" t="s">
        <v>6</v>
      </c>
      <c r="F56" s="176" t="s">
        <v>470</v>
      </c>
      <c r="G56" s="177" t="s">
        <v>477</v>
      </c>
      <c r="H56" s="182" t="s">
        <v>39</v>
      </c>
      <c r="Q56" s="67"/>
      <c r="R56" s="57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60"/>
      <c r="AF56" s="53"/>
      <c r="AG56" s="53"/>
      <c r="AH56" s="83"/>
      <c r="AI56" s="67"/>
      <c r="AJ56" s="57"/>
      <c r="AK56" s="57"/>
      <c r="AL56" s="57"/>
      <c r="AM56" s="53"/>
      <c r="AN56" s="53"/>
      <c r="AO56" s="53"/>
      <c r="AP56" s="8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83"/>
      <c r="BC56" s="67"/>
      <c r="BD56" s="57"/>
      <c r="BE56" s="53"/>
      <c r="BF56" s="53"/>
      <c r="BG56" s="53"/>
      <c r="BH56" s="82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83"/>
      <c r="BU56" s="67"/>
      <c r="BV56" s="57"/>
      <c r="BW56" s="53"/>
      <c r="BX56" s="53"/>
      <c r="BY56" s="53"/>
      <c r="BZ56" s="82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83"/>
      <c r="CM56" s="67"/>
      <c r="CN56" s="57"/>
      <c r="CO56" s="53"/>
      <c r="CP56" s="53"/>
      <c r="CQ56" s="53"/>
      <c r="CR56" s="82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83"/>
      <c r="DE56" s="67"/>
      <c r="DF56" s="57"/>
      <c r="DG56" s="53"/>
      <c r="DH56" s="53"/>
      <c r="DI56" s="53"/>
      <c r="DJ56" s="82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83"/>
      <c r="DW56" s="67"/>
      <c r="DX56" s="57"/>
      <c r="DY56" s="53"/>
      <c r="DZ56" s="53"/>
      <c r="EA56" s="53"/>
      <c r="EB56" s="82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83"/>
      <c r="EO56" s="67"/>
      <c r="EP56" s="57"/>
      <c r="EQ56" s="53"/>
      <c r="ER56" s="49"/>
      <c r="ES56" s="53"/>
      <c r="ET56" s="49"/>
      <c r="EU56" s="53"/>
      <c r="EV56" s="53"/>
      <c r="EW56" s="53"/>
      <c r="EX56" s="49"/>
      <c r="EY56" s="53"/>
      <c r="EZ56" s="49"/>
      <c r="FA56" s="53"/>
      <c r="FB56" s="53"/>
      <c r="FC56" s="53"/>
      <c r="FD56" s="53"/>
      <c r="FE56" s="49"/>
      <c r="FF56" s="83"/>
      <c r="FG56" s="67"/>
      <c r="FH56" s="57"/>
      <c r="FI56" s="53"/>
      <c r="FJ56" s="49"/>
      <c r="FK56" s="53"/>
      <c r="FL56" s="49"/>
      <c r="FM56" s="53"/>
      <c r="FN56" s="53"/>
      <c r="FO56" s="53"/>
      <c r="FP56" s="49"/>
      <c r="FQ56" s="53"/>
      <c r="FR56" s="49"/>
      <c r="FS56" s="53"/>
      <c r="FT56" s="53"/>
      <c r="FU56" s="53"/>
      <c r="FV56" s="53"/>
      <c r="FW56" s="49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</row>
    <row r="57" spans="1:233">
      <c r="A57" s="137"/>
      <c r="B57" s="173" t="s">
        <v>462</v>
      </c>
      <c r="C57" s="177" t="s">
        <v>476</v>
      </c>
      <c r="D57" s="184" t="s">
        <v>39</v>
      </c>
      <c r="E57" s="175"/>
      <c r="F57" s="176" t="s">
        <v>463</v>
      </c>
      <c r="G57" s="177" t="s">
        <v>480</v>
      </c>
      <c r="H57" s="182" t="s">
        <v>39</v>
      </c>
      <c r="Q57" s="67"/>
      <c r="R57" s="57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83"/>
      <c r="AI57" s="67"/>
      <c r="AJ57" s="57"/>
      <c r="AK57" s="57"/>
      <c r="AL57" s="57"/>
      <c r="AM57" s="53"/>
      <c r="AN57" s="53"/>
      <c r="AO57" s="53"/>
      <c r="AP57" s="8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83"/>
      <c r="BC57" s="67"/>
      <c r="BD57" s="57"/>
      <c r="BE57" s="53"/>
      <c r="BF57" s="53"/>
      <c r="BG57" s="53"/>
      <c r="BH57" s="82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83"/>
      <c r="BU57" s="67"/>
      <c r="BV57" s="57"/>
      <c r="BW57" s="53"/>
      <c r="BX57" s="53"/>
      <c r="BY57" s="53"/>
      <c r="BZ57" s="82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83"/>
      <c r="CM57" s="67"/>
      <c r="CN57" s="57"/>
      <c r="CO57" s="53"/>
      <c r="CP57" s="53"/>
      <c r="CQ57" s="53"/>
      <c r="CR57" s="82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83"/>
      <c r="DE57" s="67"/>
      <c r="DF57" s="57"/>
      <c r="DG57" s="53"/>
      <c r="DH57" s="53"/>
      <c r="DI57" s="53"/>
      <c r="DJ57" s="82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83"/>
      <c r="DW57" s="67"/>
      <c r="DX57" s="57"/>
      <c r="DY57" s="53"/>
      <c r="DZ57" s="53"/>
      <c r="EA57" s="53"/>
      <c r="EB57" s="82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83"/>
      <c r="EO57" s="67"/>
      <c r="EP57" s="57"/>
      <c r="EQ57" s="53"/>
      <c r="ER57" s="49"/>
      <c r="ES57" s="53"/>
      <c r="ET57" s="49"/>
      <c r="EU57" s="53"/>
      <c r="EV57" s="53"/>
      <c r="EW57" s="53"/>
      <c r="EX57" s="49"/>
      <c r="EY57" s="53"/>
      <c r="EZ57" s="49"/>
      <c r="FA57" s="53"/>
      <c r="FB57" s="53"/>
      <c r="FC57" s="53"/>
      <c r="FD57" s="53"/>
      <c r="FE57" s="49"/>
      <c r="FF57" s="83"/>
      <c r="FG57" s="67"/>
      <c r="FH57" s="57"/>
      <c r="FI57" s="53"/>
      <c r="FJ57" s="49"/>
      <c r="FK57" s="53"/>
      <c r="FL57" s="49"/>
      <c r="FM57" s="53"/>
      <c r="FN57" s="53"/>
      <c r="FO57" s="53"/>
      <c r="FP57" s="49"/>
      <c r="FQ57" s="53"/>
      <c r="FR57" s="49"/>
      <c r="FS57" s="53"/>
      <c r="FT57" s="53"/>
      <c r="FU57" s="53"/>
      <c r="FV57" s="53"/>
      <c r="FW57" s="49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</row>
    <row r="58" spans="1:233">
      <c r="A58" s="137"/>
      <c r="B58" s="173" t="s">
        <v>463</v>
      </c>
      <c r="C58" s="177" t="s">
        <v>477</v>
      </c>
      <c r="D58" s="184" t="s">
        <v>39</v>
      </c>
      <c r="E58" s="175" t="s">
        <v>2</v>
      </c>
      <c r="F58" s="176" t="s">
        <v>471</v>
      </c>
      <c r="G58" s="174" t="s">
        <v>481</v>
      </c>
      <c r="H58" s="182" t="s">
        <v>39</v>
      </c>
      <c r="Q58" s="67"/>
      <c r="R58" s="57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83"/>
      <c r="AI58" s="67"/>
      <c r="AJ58" s="57"/>
      <c r="AK58" s="57"/>
      <c r="AL58" s="57"/>
      <c r="AM58" s="53"/>
      <c r="AN58" s="53"/>
      <c r="AO58" s="53"/>
      <c r="AP58" s="8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83"/>
      <c r="BC58" s="67"/>
      <c r="BD58" s="57"/>
      <c r="BE58" s="53"/>
      <c r="BF58" s="53"/>
      <c r="BG58" s="53"/>
      <c r="BH58" s="82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83"/>
      <c r="BU58" s="67"/>
      <c r="BV58" s="57"/>
      <c r="BW58" s="53"/>
      <c r="BX58" s="53"/>
      <c r="BY58" s="53"/>
      <c r="BZ58" s="82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83"/>
      <c r="CM58" s="67"/>
      <c r="CN58" s="57"/>
      <c r="CO58" s="53"/>
      <c r="CP58" s="53"/>
      <c r="CQ58" s="53"/>
      <c r="CR58" s="82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83"/>
      <c r="DE58" s="67"/>
      <c r="DF58" s="57"/>
      <c r="DG58" s="53"/>
      <c r="DH58" s="53"/>
      <c r="DI58" s="53"/>
      <c r="DJ58" s="82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83"/>
      <c r="DW58" s="67"/>
      <c r="DX58" s="57"/>
      <c r="DY58" s="53"/>
      <c r="DZ58" s="53"/>
      <c r="EA58" s="53"/>
      <c r="EB58" s="82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83"/>
      <c r="EO58" s="67"/>
      <c r="EP58" s="57"/>
      <c r="EQ58" s="53"/>
      <c r="ER58" s="49"/>
      <c r="ES58" s="53"/>
      <c r="ET58" s="49"/>
      <c r="EU58" s="53"/>
      <c r="EV58" s="53"/>
      <c r="EW58" s="53"/>
      <c r="EX58" s="49"/>
      <c r="EY58" s="53"/>
      <c r="EZ58" s="49"/>
      <c r="FA58" s="53"/>
      <c r="FB58" s="53"/>
      <c r="FC58" s="53"/>
      <c r="FD58" s="53"/>
      <c r="FE58" s="49"/>
      <c r="FF58" s="83"/>
      <c r="FG58" s="67"/>
      <c r="FH58" s="57"/>
      <c r="FI58" s="53"/>
      <c r="FJ58" s="49"/>
      <c r="FK58" s="53"/>
      <c r="FL58" s="49"/>
      <c r="FM58" s="53"/>
      <c r="FN58" s="53"/>
      <c r="FO58" s="53"/>
      <c r="FP58" s="49"/>
      <c r="FQ58" s="53"/>
      <c r="FR58" s="49"/>
      <c r="FS58" s="53"/>
      <c r="FT58" s="53"/>
      <c r="FU58" s="53"/>
      <c r="FV58" s="53"/>
      <c r="FW58" s="49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83"/>
      <c r="GW58" s="83"/>
      <c r="GX58" s="83"/>
      <c r="GY58" s="83"/>
      <c r="GZ58" s="83"/>
      <c r="HA58" s="83"/>
      <c r="HB58" s="83"/>
      <c r="HC58" s="83"/>
      <c r="HD58" s="83"/>
      <c r="HE58" s="83"/>
      <c r="HF58" s="83"/>
      <c r="HG58" s="83"/>
      <c r="HH58" s="83"/>
      <c r="HI58" s="83"/>
      <c r="HJ58" s="83"/>
      <c r="HK58" s="83"/>
      <c r="HL58" s="83"/>
      <c r="HM58" s="83"/>
      <c r="HN58" s="83"/>
      <c r="HO58" s="83"/>
      <c r="HP58" s="83"/>
      <c r="HQ58" s="83"/>
      <c r="HR58" s="83"/>
      <c r="HS58" s="83"/>
      <c r="HT58" s="83"/>
      <c r="HU58" s="83"/>
      <c r="HV58" s="83"/>
      <c r="HW58" s="83"/>
      <c r="HX58" s="83"/>
      <c r="HY58" s="83"/>
    </row>
    <row r="59" spans="1:233">
      <c r="A59" s="161" t="s">
        <v>36</v>
      </c>
      <c r="B59" s="26" t="s">
        <v>467</v>
      </c>
      <c r="C59" s="177" t="s">
        <v>478</v>
      </c>
      <c r="D59" s="184" t="s">
        <v>39</v>
      </c>
      <c r="E59" s="175"/>
      <c r="F59" s="176" t="s">
        <v>472</v>
      </c>
      <c r="G59" s="174" t="s">
        <v>482</v>
      </c>
      <c r="H59" s="182" t="s">
        <v>39</v>
      </c>
      <c r="Q59" s="67"/>
      <c r="R59" s="57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83"/>
      <c r="AI59" s="67"/>
      <c r="AJ59" s="57"/>
      <c r="AK59" s="57"/>
      <c r="AL59" s="57"/>
      <c r="AM59" s="53"/>
      <c r="AN59" s="53"/>
      <c r="AO59" s="53"/>
      <c r="AP59" s="8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83"/>
      <c r="BC59" s="67"/>
      <c r="BD59" s="57"/>
      <c r="BE59" s="53"/>
      <c r="BF59" s="53"/>
      <c r="BG59" s="53"/>
      <c r="BH59" s="82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83"/>
      <c r="BU59" s="67"/>
      <c r="BV59" s="57"/>
      <c r="BW59" s="53"/>
      <c r="BX59" s="53"/>
      <c r="BY59" s="53"/>
      <c r="BZ59" s="82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83"/>
      <c r="CM59" s="67"/>
      <c r="CN59" s="57"/>
      <c r="CO59" s="53"/>
      <c r="CP59" s="53"/>
      <c r="CQ59" s="53"/>
      <c r="CR59" s="82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83"/>
      <c r="DE59" s="67"/>
      <c r="DF59" s="57"/>
      <c r="DG59" s="53"/>
      <c r="DH59" s="53"/>
      <c r="DI59" s="53"/>
      <c r="DJ59" s="82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83"/>
      <c r="DW59" s="67"/>
      <c r="DX59" s="57"/>
      <c r="DY59" s="53"/>
      <c r="DZ59" s="53"/>
      <c r="EA59" s="53"/>
      <c r="EB59" s="82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83"/>
      <c r="EO59" s="67"/>
      <c r="EP59" s="57"/>
      <c r="EQ59" s="53"/>
      <c r="ER59" s="49"/>
      <c r="ES59" s="53"/>
      <c r="ET59" s="49"/>
      <c r="EU59" s="53"/>
      <c r="EV59" s="53"/>
      <c r="EW59" s="53"/>
      <c r="EX59" s="49"/>
      <c r="EY59" s="53"/>
      <c r="EZ59" s="49"/>
      <c r="FA59" s="53"/>
      <c r="FB59" s="53"/>
      <c r="FC59" s="53"/>
      <c r="FD59" s="53"/>
      <c r="FE59" s="49"/>
      <c r="FF59" s="83"/>
      <c r="FG59" s="67"/>
      <c r="FH59" s="57"/>
      <c r="FI59" s="53"/>
      <c r="FJ59" s="49"/>
      <c r="FK59" s="53"/>
      <c r="FL59" s="49"/>
      <c r="FM59" s="53"/>
      <c r="FN59" s="53"/>
      <c r="FO59" s="53"/>
      <c r="FP59" s="49"/>
      <c r="FQ59" s="53"/>
      <c r="FR59" s="49"/>
      <c r="FS59" s="53"/>
      <c r="FT59" s="53"/>
      <c r="FU59" s="53"/>
      <c r="FV59" s="53"/>
      <c r="FW59" s="49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  <c r="GT59" s="83"/>
      <c r="GU59" s="83"/>
      <c r="GV59" s="83"/>
      <c r="GW59" s="83"/>
      <c r="GX59" s="83"/>
      <c r="GY59" s="83"/>
      <c r="GZ59" s="83"/>
      <c r="HA59" s="83"/>
      <c r="HB59" s="83"/>
      <c r="HC59" s="83"/>
      <c r="HD59" s="83"/>
      <c r="HE59" s="83"/>
      <c r="HF59" s="83"/>
      <c r="HG59" s="83"/>
      <c r="HH59" s="83"/>
      <c r="HI59" s="83"/>
      <c r="HJ59" s="83"/>
      <c r="HK59" s="83"/>
      <c r="HL59" s="83"/>
      <c r="HM59" s="83"/>
      <c r="HN59" s="83"/>
      <c r="HO59" s="83"/>
      <c r="HP59" s="83"/>
      <c r="HQ59" s="83"/>
      <c r="HR59" s="83"/>
      <c r="HS59" s="83"/>
      <c r="HT59" s="83"/>
      <c r="HU59" s="83"/>
      <c r="HV59" s="83"/>
      <c r="HW59" s="83"/>
      <c r="HX59" s="83"/>
      <c r="HY59" s="83"/>
    </row>
    <row r="60" spans="1:233">
      <c r="A60" s="137"/>
      <c r="B60" s="173" t="s">
        <v>468</v>
      </c>
      <c r="C60" s="177" t="s">
        <v>479</v>
      </c>
      <c r="D60" s="184" t="s">
        <v>39</v>
      </c>
      <c r="E60" s="175" t="s">
        <v>80</v>
      </c>
      <c r="F60" s="26" t="s">
        <v>483</v>
      </c>
      <c r="G60" s="174" t="s">
        <v>473</v>
      </c>
      <c r="H60" s="182" t="s">
        <v>39</v>
      </c>
      <c r="Q60" s="67"/>
      <c r="R60" s="57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83"/>
      <c r="AI60" s="67"/>
      <c r="AJ60" s="57"/>
      <c r="AK60" s="57"/>
      <c r="AL60" s="57"/>
      <c r="AM60" s="53"/>
      <c r="AN60" s="53"/>
      <c r="AO60" s="53"/>
      <c r="AP60" s="85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83"/>
      <c r="BC60" s="67"/>
      <c r="BD60" s="57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83"/>
      <c r="BU60" s="67"/>
      <c r="BV60" s="57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83"/>
      <c r="CM60" s="67"/>
      <c r="CN60" s="57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83"/>
      <c r="DE60" s="67"/>
      <c r="DF60" s="57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83"/>
      <c r="DW60" s="67"/>
      <c r="DX60" s="57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83"/>
      <c r="EO60" s="67"/>
      <c r="EP60" s="57"/>
      <c r="EQ60" s="53"/>
      <c r="ER60" s="49"/>
      <c r="ES60" s="53"/>
      <c r="ET60" s="49"/>
      <c r="EU60" s="53"/>
      <c r="EV60" s="53"/>
      <c r="EW60" s="53"/>
      <c r="EX60" s="49"/>
      <c r="EY60" s="53"/>
      <c r="EZ60" s="49"/>
      <c r="FA60" s="53"/>
      <c r="FB60" s="53"/>
      <c r="FC60" s="53"/>
      <c r="FD60" s="53"/>
      <c r="FE60" s="49"/>
      <c r="FF60" s="83"/>
      <c r="FG60" s="67"/>
      <c r="FH60" s="57"/>
      <c r="FI60" s="53"/>
      <c r="FJ60" s="49"/>
      <c r="FK60" s="53"/>
      <c r="FL60" s="49"/>
      <c r="FM60" s="53"/>
      <c r="FN60" s="53"/>
      <c r="FO60" s="53"/>
      <c r="FP60" s="49"/>
      <c r="FQ60" s="53"/>
      <c r="FR60" s="49"/>
      <c r="FS60" s="53"/>
      <c r="FT60" s="53"/>
      <c r="FU60" s="53"/>
      <c r="FV60" s="53"/>
      <c r="FW60" s="49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  <c r="GT60" s="83"/>
      <c r="GU60" s="83"/>
      <c r="GV60" s="83"/>
      <c r="GW60" s="83"/>
      <c r="GX60" s="83"/>
      <c r="GY60" s="83"/>
      <c r="GZ60" s="83"/>
      <c r="HA60" s="83"/>
      <c r="HB60" s="83"/>
      <c r="HC60" s="83"/>
      <c r="HD60" s="83"/>
      <c r="HE60" s="83"/>
      <c r="HF60" s="83"/>
      <c r="HG60" s="83"/>
      <c r="HH60" s="83"/>
      <c r="HI60" s="83"/>
      <c r="HJ60" s="83"/>
      <c r="HK60" s="83"/>
      <c r="HL60" s="83"/>
      <c r="HM60" s="83"/>
      <c r="HN60" s="83"/>
      <c r="HO60" s="83"/>
      <c r="HP60" s="83"/>
      <c r="HQ60" s="83"/>
      <c r="HR60" s="83"/>
      <c r="HS60" s="83"/>
      <c r="HT60" s="83"/>
      <c r="HU60" s="83"/>
      <c r="HV60" s="83"/>
      <c r="HW60" s="83"/>
      <c r="HX60" s="83"/>
      <c r="HY60" s="83"/>
    </row>
    <row r="61" spans="1:233">
      <c r="A61" s="185" t="s">
        <v>5</v>
      </c>
      <c r="B61" s="186" t="s">
        <v>460</v>
      </c>
      <c r="C61" s="187" t="s">
        <v>473</v>
      </c>
      <c r="D61" s="188" t="s">
        <v>39</v>
      </c>
      <c r="E61" s="164"/>
      <c r="F61" s="164" t="s">
        <v>484</v>
      </c>
      <c r="G61" s="187" t="s">
        <v>474</v>
      </c>
      <c r="H61" s="189" t="s">
        <v>39</v>
      </c>
      <c r="Q61" s="67"/>
      <c r="R61" s="57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83"/>
      <c r="AI61" s="67"/>
      <c r="AJ61" s="57"/>
      <c r="AK61" s="57"/>
      <c r="AL61" s="57"/>
      <c r="AM61" s="53"/>
      <c r="AN61" s="53"/>
      <c r="AO61" s="53"/>
      <c r="AP61" s="8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83"/>
      <c r="BC61" s="67"/>
      <c r="BD61" s="57"/>
      <c r="BE61" s="53"/>
      <c r="BF61" s="53"/>
      <c r="BG61" s="53"/>
      <c r="BH61" s="82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83"/>
      <c r="BU61" s="67"/>
      <c r="BV61" s="57"/>
      <c r="BW61" s="53"/>
      <c r="BX61" s="53"/>
      <c r="BY61" s="53"/>
      <c r="BZ61" s="82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83"/>
      <c r="CM61" s="67"/>
      <c r="CN61" s="57"/>
      <c r="CO61" s="53"/>
      <c r="CP61" s="53"/>
      <c r="CQ61" s="53"/>
      <c r="CR61" s="82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83"/>
      <c r="DE61" s="67"/>
      <c r="DF61" s="57"/>
      <c r="DG61" s="53"/>
      <c r="DH61" s="53"/>
      <c r="DI61" s="53"/>
      <c r="DJ61" s="82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83"/>
      <c r="DW61" s="67"/>
      <c r="DX61" s="57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83"/>
      <c r="EO61" s="67"/>
      <c r="EP61" s="57"/>
      <c r="EQ61" s="49"/>
      <c r="ER61" s="49"/>
      <c r="ES61" s="49"/>
      <c r="ET61" s="49"/>
      <c r="EU61" s="49"/>
      <c r="EV61" s="49"/>
      <c r="EW61" s="49"/>
      <c r="EX61" s="49"/>
      <c r="EY61" s="53"/>
      <c r="EZ61" s="49"/>
      <c r="FA61" s="49"/>
      <c r="FB61" s="53"/>
      <c r="FC61" s="53"/>
      <c r="FD61" s="49"/>
      <c r="FE61" s="49"/>
      <c r="FF61" s="83"/>
      <c r="FG61" s="67"/>
      <c r="FH61" s="57"/>
      <c r="FI61" s="49"/>
      <c r="FJ61" s="49"/>
      <c r="FK61" s="49"/>
      <c r="FL61" s="49"/>
      <c r="FM61" s="49"/>
      <c r="FN61" s="49"/>
      <c r="FO61" s="49"/>
      <c r="FP61" s="49"/>
      <c r="FQ61" s="53"/>
      <c r="FR61" s="49"/>
      <c r="FS61" s="49"/>
      <c r="FT61" s="53"/>
      <c r="FU61" s="53"/>
      <c r="FV61" s="49"/>
      <c r="FW61" s="49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</row>
    <row r="62" spans="1:233">
      <c r="Q62" s="67"/>
      <c r="R62" s="57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83"/>
      <c r="AI62" s="67"/>
      <c r="AJ62" s="57"/>
      <c r="AK62" s="57"/>
      <c r="AL62" s="57"/>
      <c r="AM62" s="53"/>
      <c r="AN62" s="53"/>
      <c r="AO62" s="53"/>
      <c r="AP62" s="8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83"/>
      <c r="BC62" s="67"/>
      <c r="BD62" s="57"/>
      <c r="BE62" s="53"/>
      <c r="BF62" s="53"/>
      <c r="BG62" s="53"/>
      <c r="BH62" s="82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83"/>
      <c r="BU62" s="67"/>
      <c r="BV62" s="57"/>
      <c r="BW62" s="53"/>
      <c r="BX62" s="53"/>
      <c r="BY62" s="53"/>
      <c r="BZ62" s="82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83"/>
      <c r="CM62" s="67"/>
      <c r="CN62" s="57"/>
      <c r="CO62" s="53"/>
      <c r="CP62" s="53"/>
      <c r="CQ62" s="53"/>
      <c r="CR62" s="82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83"/>
      <c r="DE62" s="67"/>
      <c r="DF62" s="57"/>
      <c r="DG62" s="53"/>
      <c r="DH62" s="53"/>
      <c r="DI62" s="53"/>
      <c r="DJ62" s="82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83"/>
      <c r="DW62" s="67"/>
      <c r="DX62" s="57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83"/>
      <c r="EO62" s="67"/>
      <c r="EP62" s="57"/>
      <c r="EQ62" s="49"/>
      <c r="ER62" s="49"/>
      <c r="ES62" s="49"/>
      <c r="ET62" s="49"/>
      <c r="EU62" s="49"/>
      <c r="EV62" s="49"/>
      <c r="EW62" s="49"/>
      <c r="EX62" s="49"/>
      <c r="EY62" s="53"/>
      <c r="EZ62" s="49"/>
      <c r="FA62" s="49"/>
      <c r="FB62" s="49"/>
      <c r="FC62" s="53"/>
      <c r="FD62" s="49"/>
      <c r="FE62" s="49"/>
      <c r="FF62" s="83"/>
      <c r="FG62" s="67"/>
      <c r="FH62" s="57"/>
      <c r="FI62" s="49"/>
      <c r="FJ62" s="49"/>
      <c r="FK62" s="49"/>
      <c r="FL62" s="49"/>
      <c r="FM62" s="49"/>
      <c r="FN62" s="49"/>
      <c r="FO62" s="49"/>
      <c r="FP62" s="49"/>
      <c r="FQ62" s="53"/>
      <c r="FR62" s="49"/>
      <c r="FS62" s="49"/>
      <c r="FT62" s="49"/>
      <c r="FU62" s="53"/>
      <c r="FV62" s="49"/>
      <c r="FW62" s="49"/>
      <c r="FX62" s="83"/>
      <c r="FY62" s="83"/>
      <c r="FZ62" s="83"/>
      <c r="GA62" s="83"/>
      <c r="GB62" s="83"/>
      <c r="GC62" s="83"/>
      <c r="GD62" s="83"/>
      <c r="GE62" s="83"/>
      <c r="GF62" s="83"/>
      <c r="GG62" s="83"/>
      <c r="GH62" s="83"/>
      <c r="GI62" s="83"/>
      <c r="GJ62" s="83"/>
      <c r="GK62" s="83"/>
      <c r="GL62" s="83"/>
      <c r="GM62" s="83"/>
      <c r="GN62" s="83"/>
      <c r="GO62" s="83"/>
      <c r="GP62" s="83"/>
      <c r="GQ62" s="83"/>
      <c r="GR62" s="83"/>
      <c r="GS62" s="83"/>
      <c r="GT62" s="83"/>
      <c r="GU62" s="83"/>
      <c r="GV62" s="83"/>
      <c r="GW62" s="83"/>
      <c r="GX62" s="83"/>
      <c r="GY62" s="83"/>
      <c r="GZ62" s="83"/>
      <c r="HA62" s="83"/>
      <c r="HB62" s="83"/>
      <c r="HC62" s="83"/>
      <c r="HD62" s="83"/>
      <c r="HE62" s="83"/>
      <c r="HF62" s="83"/>
      <c r="HG62" s="83"/>
      <c r="HH62" s="83"/>
      <c r="HI62" s="83"/>
      <c r="HJ62" s="83"/>
      <c r="HK62" s="83"/>
      <c r="HL62" s="83"/>
      <c r="HM62" s="83"/>
      <c r="HN62" s="83"/>
      <c r="HO62" s="83"/>
      <c r="HP62" s="83"/>
      <c r="HQ62" s="83"/>
      <c r="HR62" s="83"/>
      <c r="HS62" s="83"/>
      <c r="HT62" s="83"/>
      <c r="HU62" s="83"/>
      <c r="HV62" s="83"/>
      <c r="HW62" s="83"/>
      <c r="HX62" s="83"/>
      <c r="HY62" s="83"/>
    </row>
    <row r="63" spans="1:233">
      <c r="Q63" s="67"/>
      <c r="R63" s="57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83"/>
      <c r="AI63" s="67"/>
      <c r="AJ63" s="57"/>
      <c r="AK63" s="57"/>
      <c r="AL63" s="57"/>
      <c r="AM63" s="49"/>
      <c r="AN63" s="49"/>
      <c r="AO63" s="49"/>
      <c r="AP63" s="87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83"/>
      <c r="BC63" s="67"/>
      <c r="BD63" s="57"/>
      <c r="BE63" s="49"/>
      <c r="BF63" s="49"/>
      <c r="BG63" s="49"/>
      <c r="BH63" s="87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83"/>
      <c r="BU63" s="67"/>
      <c r="BV63" s="57"/>
      <c r="BW63" s="49"/>
      <c r="BX63" s="49"/>
      <c r="BY63" s="49"/>
      <c r="BZ63" s="86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83"/>
      <c r="CM63" s="67"/>
      <c r="CN63" s="57"/>
      <c r="CO63" s="49"/>
      <c r="CP63" s="49"/>
      <c r="CQ63" s="49"/>
      <c r="CR63" s="86"/>
      <c r="CS63" s="86"/>
      <c r="CT63" s="86"/>
      <c r="CU63" s="86"/>
      <c r="CV63" s="86"/>
      <c r="CW63" s="49"/>
      <c r="CX63" s="49"/>
      <c r="CY63" s="49"/>
      <c r="CZ63" s="49"/>
      <c r="DA63" s="49"/>
      <c r="DB63" s="49"/>
      <c r="DC63" s="49"/>
      <c r="DD63" s="83"/>
      <c r="DE63" s="67"/>
      <c r="DF63" s="57"/>
      <c r="DG63" s="49"/>
      <c r="DH63" s="49"/>
      <c r="DI63" s="49"/>
      <c r="DJ63" s="86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83"/>
      <c r="DW63" s="67"/>
      <c r="DX63" s="57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83"/>
      <c r="EO63" s="67"/>
      <c r="EP63" s="57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83"/>
      <c r="FG63" s="67"/>
      <c r="FH63" s="57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83"/>
      <c r="FY63" s="83"/>
      <c r="FZ63" s="83"/>
      <c r="GA63" s="83"/>
      <c r="GB63" s="83"/>
      <c r="GC63" s="83"/>
      <c r="GD63" s="83"/>
      <c r="GE63" s="83"/>
      <c r="GF63" s="83"/>
      <c r="GG63" s="83"/>
      <c r="GH63" s="83"/>
      <c r="GI63" s="83"/>
      <c r="GJ63" s="83"/>
      <c r="GK63" s="83"/>
      <c r="GL63" s="83"/>
      <c r="GM63" s="83"/>
      <c r="GN63" s="83"/>
      <c r="GO63" s="83"/>
      <c r="GP63" s="83"/>
      <c r="GQ63" s="83"/>
      <c r="GR63" s="83"/>
      <c r="GS63" s="83"/>
      <c r="GT63" s="83"/>
      <c r="GU63" s="83"/>
      <c r="GV63" s="83"/>
      <c r="GW63" s="83"/>
      <c r="GX63" s="83"/>
      <c r="GY63" s="83"/>
      <c r="GZ63" s="83"/>
      <c r="HA63" s="83"/>
      <c r="HB63" s="83"/>
      <c r="HC63" s="83"/>
      <c r="HD63" s="83"/>
      <c r="HE63" s="83"/>
      <c r="HF63" s="83"/>
      <c r="HG63" s="83"/>
      <c r="HH63" s="83"/>
      <c r="HI63" s="83"/>
      <c r="HJ63" s="83"/>
      <c r="HK63" s="83"/>
      <c r="HL63" s="83"/>
      <c r="HM63" s="83"/>
      <c r="HN63" s="83"/>
      <c r="HO63" s="83"/>
      <c r="HP63" s="83"/>
      <c r="HQ63" s="83"/>
      <c r="HR63" s="83"/>
      <c r="HS63" s="83"/>
      <c r="HT63" s="83"/>
      <c r="HU63" s="83"/>
      <c r="HV63" s="83"/>
      <c r="HW63" s="83"/>
      <c r="HX63" s="83"/>
      <c r="HY63" s="83"/>
    </row>
    <row r="64" spans="1:233">
      <c r="Q64" s="67"/>
      <c r="R64" s="57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83"/>
      <c r="AI64" s="67"/>
      <c r="AJ64" s="57"/>
      <c r="AK64" s="57"/>
      <c r="AL64" s="57"/>
      <c r="AM64" s="53"/>
      <c r="AN64" s="53"/>
      <c r="AO64" s="53"/>
      <c r="AP64" s="8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83"/>
      <c r="BC64" s="67"/>
      <c r="BD64" s="57"/>
      <c r="BE64" s="53"/>
      <c r="BF64" s="53"/>
      <c r="BG64" s="53"/>
      <c r="BH64" s="8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83"/>
      <c r="BU64" s="67"/>
      <c r="BV64" s="57"/>
      <c r="BW64" s="53"/>
      <c r="BX64" s="53"/>
      <c r="BY64" s="53"/>
      <c r="BZ64" s="82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83"/>
      <c r="CM64" s="67"/>
      <c r="CN64" s="57"/>
      <c r="CO64" s="53"/>
      <c r="CP64" s="53"/>
      <c r="CQ64" s="53"/>
      <c r="CR64" s="82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83"/>
      <c r="DE64" s="67"/>
      <c r="DF64" s="57"/>
      <c r="DG64" s="53"/>
      <c r="DH64" s="53"/>
      <c r="DI64" s="53"/>
      <c r="DJ64" s="82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83"/>
      <c r="DW64" s="67"/>
      <c r="DX64" s="57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83"/>
      <c r="EO64" s="67"/>
      <c r="EP64" s="57"/>
      <c r="EQ64" s="49"/>
      <c r="ER64" s="49"/>
      <c r="ES64" s="49"/>
      <c r="ET64" s="49"/>
      <c r="EU64" s="49"/>
      <c r="EV64" s="49"/>
      <c r="EW64" s="49"/>
      <c r="EX64" s="49"/>
      <c r="EY64" s="53"/>
      <c r="EZ64" s="49"/>
      <c r="FA64" s="49"/>
      <c r="FB64" s="49"/>
      <c r="FC64" s="53"/>
      <c r="FD64" s="49"/>
      <c r="FE64" s="49"/>
      <c r="FF64" s="83"/>
      <c r="FG64" s="67"/>
      <c r="FH64" s="57"/>
      <c r="FI64" s="49"/>
      <c r="FJ64" s="49"/>
      <c r="FK64" s="49"/>
      <c r="FL64" s="49"/>
      <c r="FM64" s="49"/>
      <c r="FN64" s="49"/>
      <c r="FO64" s="49"/>
      <c r="FP64" s="49"/>
      <c r="FQ64" s="53"/>
      <c r="FR64" s="49"/>
      <c r="FS64" s="49"/>
      <c r="FT64" s="49"/>
      <c r="FU64" s="53"/>
      <c r="FV64" s="49"/>
      <c r="FW64" s="49"/>
      <c r="FX64" s="83"/>
      <c r="FY64" s="83"/>
      <c r="FZ64" s="83"/>
      <c r="GA64" s="83"/>
      <c r="GB64" s="83"/>
      <c r="GC64" s="83"/>
      <c r="GD64" s="83"/>
      <c r="GE64" s="83"/>
      <c r="GF64" s="83"/>
      <c r="GG64" s="83"/>
      <c r="GH64" s="83"/>
      <c r="GI64" s="83"/>
      <c r="GJ64" s="83"/>
      <c r="GK64" s="83"/>
      <c r="GL64" s="83"/>
      <c r="GM64" s="83"/>
      <c r="GN64" s="83"/>
      <c r="GO64" s="83"/>
      <c r="GP64" s="83"/>
      <c r="GQ64" s="83"/>
      <c r="GR64" s="83"/>
      <c r="GS64" s="83"/>
      <c r="GT64" s="83"/>
      <c r="GU64" s="83"/>
      <c r="GV64" s="83"/>
      <c r="GW64" s="83"/>
      <c r="GX64" s="83"/>
      <c r="GY64" s="83"/>
      <c r="GZ64" s="83"/>
      <c r="HA64" s="83"/>
      <c r="HB64" s="83"/>
      <c r="HC64" s="83"/>
      <c r="HD64" s="83"/>
      <c r="HE64" s="83"/>
      <c r="HF64" s="83"/>
      <c r="HG64" s="83"/>
      <c r="HH64" s="83"/>
      <c r="HI64" s="83"/>
      <c r="HJ64" s="83"/>
      <c r="HK64" s="83"/>
      <c r="HL64" s="83"/>
      <c r="HM64" s="83"/>
      <c r="HN64" s="83"/>
      <c r="HO64" s="83"/>
      <c r="HP64" s="83"/>
      <c r="HQ64" s="83"/>
      <c r="HR64" s="83"/>
      <c r="HS64" s="83"/>
      <c r="HT64" s="83"/>
      <c r="HU64" s="83"/>
      <c r="HV64" s="83"/>
      <c r="HW64" s="83"/>
      <c r="HX64" s="83"/>
      <c r="HY64" s="83"/>
    </row>
    <row r="65" spans="2:233">
      <c r="Q65" s="67"/>
      <c r="R65" s="57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83"/>
      <c r="AI65" s="67"/>
      <c r="AJ65" s="57"/>
      <c r="AK65" s="57"/>
      <c r="AL65" s="57"/>
      <c r="AM65" s="53"/>
      <c r="AN65" s="53"/>
      <c r="AO65" s="53"/>
      <c r="AP65" s="8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83"/>
      <c r="BC65" s="67"/>
      <c r="BD65" s="57"/>
      <c r="BE65" s="53"/>
      <c r="BF65" s="53"/>
      <c r="BG65" s="53"/>
      <c r="BH65" s="8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83"/>
      <c r="BU65" s="67"/>
      <c r="BV65" s="57"/>
      <c r="BW65" s="53"/>
      <c r="BX65" s="53"/>
      <c r="BY65" s="53"/>
      <c r="BZ65" s="82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83"/>
      <c r="CM65" s="67"/>
      <c r="CN65" s="57"/>
      <c r="CO65" s="53"/>
      <c r="CP65" s="53"/>
      <c r="CQ65" s="53"/>
      <c r="CR65" s="82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83"/>
      <c r="DE65" s="67"/>
      <c r="DF65" s="57"/>
      <c r="DG65" s="53"/>
      <c r="DH65" s="53"/>
      <c r="DI65" s="53"/>
      <c r="DJ65" s="82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83"/>
      <c r="DW65" s="67"/>
      <c r="DX65" s="57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83"/>
      <c r="EO65" s="67"/>
      <c r="EP65" s="57"/>
      <c r="EQ65" s="49"/>
      <c r="ER65" s="49"/>
      <c r="ES65" s="49"/>
      <c r="ET65" s="49"/>
      <c r="EU65" s="49"/>
      <c r="EV65" s="49"/>
      <c r="EW65" s="49"/>
      <c r="EX65" s="49"/>
      <c r="EY65" s="53"/>
      <c r="EZ65" s="49"/>
      <c r="FA65" s="49"/>
      <c r="FB65" s="49"/>
      <c r="FC65" s="53"/>
      <c r="FD65" s="49"/>
      <c r="FE65" s="49"/>
      <c r="FF65" s="83"/>
      <c r="FG65" s="67"/>
      <c r="FH65" s="57"/>
      <c r="FI65" s="49"/>
      <c r="FJ65" s="49"/>
      <c r="FK65" s="49"/>
      <c r="FL65" s="49"/>
      <c r="FM65" s="49"/>
      <c r="FN65" s="49"/>
      <c r="FO65" s="49"/>
      <c r="FP65" s="49"/>
      <c r="FQ65" s="53"/>
      <c r="FR65" s="49"/>
      <c r="FS65" s="49"/>
      <c r="FT65" s="49"/>
      <c r="FU65" s="53"/>
      <c r="FV65" s="49"/>
      <c r="FW65" s="49"/>
      <c r="FX65" s="83"/>
      <c r="FY65" s="83"/>
      <c r="FZ65" s="83"/>
      <c r="GA65" s="83"/>
      <c r="GB65" s="83"/>
      <c r="GC65" s="83"/>
      <c r="GD65" s="83"/>
      <c r="GE65" s="83"/>
      <c r="GF65" s="83"/>
      <c r="GG65" s="83"/>
      <c r="GH65" s="83"/>
      <c r="GI65" s="83"/>
      <c r="GJ65" s="83"/>
      <c r="GK65" s="83"/>
      <c r="GL65" s="83"/>
      <c r="GM65" s="83"/>
      <c r="GN65" s="83"/>
      <c r="GO65" s="83"/>
      <c r="GP65" s="83"/>
      <c r="GQ65" s="83"/>
      <c r="GR65" s="83"/>
      <c r="GS65" s="83"/>
      <c r="GT65" s="83"/>
      <c r="GU65" s="83"/>
      <c r="GV65" s="83"/>
      <c r="GW65" s="83"/>
      <c r="GX65" s="83"/>
      <c r="GY65" s="83"/>
      <c r="GZ65" s="83"/>
      <c r="HA65" s="83"/>
      <c r="HB65" s="83"/>
      <c r="HC65" s="83"/>
      <c r="HD65" s="83"/>
      <c r="HE65" s="83"/>
      <c r="HF65" s="83"/>
      <c r="HG65" s="83"/>
      <c r="HH65" s="83"/>
      <c r="HI65" s="83"/>
      <c r="HJ65" s="83"/>
      <c r="HK65" s="83"/>
      <c r="HL65" s="83"/>
      <c r="HM65" s="83"/>
      <c r="HN65" s="83"/>
      <c r="HO65" s="83"/>
      <c r="HP65" s="83"/>
      <c r="HQ65" s="83"/>
      <c r="HR65" s="83"/>
      <c r="HS65" s="83"/>
      <c r="HT65" s="83"/>
      <c r="HU65" s="83"/>
      <c r="HV65" s="83"/>
      <c r="HW65" s="83"/>
      <c r="HX65" s="83"/>
      <c r="HY65" s="83"/>
    </row>
    <row r="66" spans="2:233">
      <c r="Q66" s="67"/>
      <c r="R66" s="57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83"/>
      <c r="AI66" s="67"/>
      <c r="AJ66" s="57"/>
      <c r="AK66" s="57"/>
      <c r="AL66" s="57"/>
      <c r="AM66" s="53"/>
      <c r="AN66" s="53"/>
      <c r="AO66" s="53"/>
      <c r="AP66" s="8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83"/>
      <c r="BC66" s="67"/>
      <c r="BD66" s="57"/>
      <c r="BE66" s="53"/>
      <c r="BF66" s="53"/>
      <c r="BG66" s="53"/>
      <c r="BH66" s="8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83"/>
      <c r="BU66" s="67"/>
      <c r="BV66" s="57"/>
      <c r="BW66" s="53"/>
      <c r="BX66" s="53"/>
      <c r="BY66" s="53"/>
      <c r="BZ66" s="82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83"/>
      <c r="CM66" s="67"/>
      <c r="CN66" s="57"/>
      <c r="CO66" s="53"/>
      <c r="CP66" s="53"/>
      <c r="CQ66" s="53"/>
      <c r="CR66" s="82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83"/>
      <c r="DE66" s="67"/>
      <c r="DF66" s="57"/>
      <c r="DG66" s="53"/>
      <c r="DH66" s="53"/>
      <c r="DI66" s="53"/>
      <c r="DJ66" s="82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83"/>
      <c r="DW66" s="67"/>
      <c r="DX66" s="57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83"/>
      <c r="EO66" s="67"/>
      <c r="EP66" s="57"/>
      <c r="EQ66" s="49"/>
      <c r="ER66" s="49"/>
      <c r="ES66" s="49"/>
      <c r="ET66" s="49"/>
      <c r="EU66" s="49"/>
      <c r="EV66" s="49"/>
      <c r="EW66" s="49"/>
      <c r="EX66" s="49"/>
      <c r="EY66" s="53"/>
      <c r="EZ66" s="49"/>
      <c r="FA66" s="49"/>
      <c r="FB66" s="49"/>
      <c r="FC66" s="53"/>
      <c r="FD66" s="49"/>
      <c r="FE66" s="49"/>
      <c r="FF66" s="83"/>
      <c r="FG66" s="67"/>
      <c r="FH66" s="57"/>
      <c r="FI66" s="49"/>
      <c r="FJ66" s="49"/>
      <c r="FK66" s="49"/>
      <c r="FL66" s="49"/>
      <c r="FM66" s="49"/>
      <c r="FN66" s="49"/>
      <c r="FO66" s="49"/>
      <c r="FP66" s="49"/>
      <c r="FQ66" s="53"/>
      <c r="FR66" s="49"/>
      <c r="FS66" s="49"/>
      <c r="FT66" s="49"/>
      <c r="FU66" s="53"/>
      <c r="FV66" s="49"/>
      <c r="FW66" s="49"/>
      <c r="FX66" s="83"/>
      <c r="FY66" s="83"/>
      <c r="FZ66" s="83"/>
      <c r="GA66" s="83"/>
      <c r="GB66" s="83"/>
      <c r="GC66" s="83"/>
      <c r="GD66" s="83"/>
      <c r="GE66" s="83"/>
      <c r="GF66" s="83"/>
      <c r="GG66" s="83"/>
      <c r="GH66" s="83"/>
      <c r="GI66" s="83"/>
      <c r="GJ66" s="83"/>
      <c r="GK66" s="83"/>
      <c r="GL66" s="83"/>
      <c r="GM66" s="83"/>
      <c r="GN66" s="83"/>
      <c r="GO66" s="83"/>
      <c r="GP66" s="83"/>
      <c r="GQ66" s="83"/>
      <c r="GR66" s="83"/>
      <c r="GS66" s="83"/>
      <c r="GT66" s="83"/>
      <c r="GU66" s="83"/>
      <c r="GV66" s="83"/>
      <c r="GW66" s="83"/>
      <c r="GX66" s="83"/>
      <c r="GY66" s="83"/>
      <c r="GZ66" s="83"/>
      <c r="HA66" s="83"/>
      <c r="HB66" s="83"/>
      <c r="HC66" s="83"/>
      <c r="HD66" s="83"/>
      <c r="HE66" s="83"/>
      <c r="HF66" s="83"/>
      <c r="HG66" s="83"/>
      <c r="HH66" s="83"/>
      <c r="HI66" s="83"/>
      <c r="HJ66" s="83"/>
      <c r="HK66" s="83"/>
      <c r="HL66" s="83"/>
      <c r="HM66" s="83"/>
      <c r="HN66" s="83"/>
      <c r="HO66" s="83"/>
      <c r="HP66" s="83"/>
      <c r="HQ66" s="83"/>
      <c r="HR66" s="83"/>
      <c r="HS66" s="83"/>
      <c r="HT66" s="83"/>
      <c r="HU66" s="83"/>
      <c r="HV66" s="83"/>
      <c r="HW66" s="83"/>
      <c r="HX66" s="83"/>
      <c r="HY66" s="83"/>
    </row>
    <row r="67" spans="2:233">
      <c r="B67" s="155"/>
      <c r="Q67" s="67"/>
      <c r="R67" s="57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83"/>
      <c r="AI67" s="67"/>
      <c r="AJ67" s="57"/>
      <c r="AK67" s="57"/>
      <c r="AL67" s="57"/>
      <c r="AM67" s="53"/>
      <c r="AN67" s="53"/>
      <c r="AO67" s="53"/>
      <c r="AP67" s="8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83"/>
      <c r="BC67" s="67"/>
      <c r="BD67" s="57"/>
      <c r="BE67" s="53"/>
      <c r="BF67" s="53"/>
      <c r="BG67" s="53"/>
      <c r="BH67" s="8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83"/>
      <c r="BU67" s="67"/>
      <c r="BV67" s="57"/>
      <c r="BW67" s="53"/>
      <c r="BX67" s="53"/>
      <c r="BY67" s="53"/>
      <c r="BZ67" s="82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83"/>
      <c r="CM67" s="67"/>
      <c r="CN67" s="57"/>
      <c r="CO67" s="53"/>
      <c r="CP67" s="53"/>
      <c r="CQ67" s="53"/>
      <c r="CR67" s="82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83"/>
      <c r="DE67" s="67"/>
      <c r="DF67" s="57"/>
      <c r="DG67" s="53"/>
      <c r="DH67" s="53"/>
      <c r="DI67" s="53"/>
      <c r="DJ67" s="82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83"/>
      <c r="DW67" s="67"/>
      <c r="DX67" s="57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83"/>
      <c r="EO67" s="67"/>
      <c r="EP67" s="57"/>
      <c r="EQ67" s="49"/>
      <c r="ER67" s="49"/>
      <c r="ES67" s="49"/>
      <c r="ET67" s="49"/>
      <c r="EU67" s="49"/>
      <c r="EV67" s="49"/>
      <c r="EW67" s="49"/>
      <c r="EX67" s="49"/>
      <c r="EY67" s="53"/>
      <c r="EZ67" s="49"/>
      <c r="FA67" s="49"/>
      <c r="FB67" s="49"/>
      <c r="FC67" s="53"/>
      <c r="FD67" s="49"/>
      <c r="FE67" s="49"/>
      <c r="FF67" s="83"/>
      <c r="FG67" s="67"/>
      <c r="FH67" s="57"/>
      <c r="FI67" s="49"/>
      <c r="FJ67" s="49"/>
      <c r="FK67" s="49"/>
      <c r="FL67" s="49"/>
      <c r="FM67" s="49"/>
      <c r="FN67" s="49"/>
      <c r="FO67" s="49"/>
      <c r="FP67" s="49"/>
      <c r="FQ67" s="53"/>
      <c r="FR67" s="49"/>
      <c r="FS67" s="49"/>
      <c r="FT67" s="49"/>
      <c r="FU67" s="53"/>
      <c r="FV67" s="49"/>
      <c r="FW67" s="49"/>
      <c r="FX67" s="83"/>
      <c r="FY67" s="83"/>
      <c r="FZ67" s="83"/>
      <c r="GA67" s="83"/>
      <c r="GB67" s="83"/>
      <c r="GC67" s="83"/>
      <c r="GD67" s="83"/>
      <c r="GE67" s="83"/>
      <c r="GF67" s="83"/>
      <c r="GG67" s="83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  <c r="GT67" s="83"/>
      <c r="GU67" s="83"/>
      <c r="GV67" s="83"/>
      <c r="GW67" s="83"/>
      <c r="GX67" s="83"/>
      <c r="GY67" s="83"/>
      <c r="GZ67" s="83"/>
      <c r="HA67" s="83"/>
      <c r="HB67" s="83"/>
      <c r="HC67" s="83"/>
      <c r="HD67" s="83"/>
      <c r="HE67" s="83"/>
      <c r="HF67" s="83"/>
      <c r="HG67" s="83"/>
      <c r="HH67" s="83"/>
      <c r="HI67" s="83"/>
      <c r="HJ67" s="83"/>
      <c r="HK67" s="83"/>
      <c r="HL67" s="83"/>
      <c r="HM67" s="83"/>
      <c r="HN67" s="83"/>
      <c r="HO67" s="83"/>
      <c r="HP67" s="83"/>
      <c r="HQ67" s="83"/>
      <c r="HR67" s="83"/>
      <c r="HS67" s="83"/>
      <c r="HT67" s="83"/>
      <c r="HU67" s="83"/>
      <c r="HV67" s="83"/>
      <c r="HW67" s="83"/>
      <c r="HX67" s="83"/>
      <c r="HY67" s="83"/>
    </row>
    <row r="68" spans="2:233">
      <c r="B68" s="154"/>
      <c r="Q68" s="82"/>
      <c r="R68" s="88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3"/>
      <c r="AI68" s="82"/>
      <c r="AJ68" s="88"/>
      <c r="AK68" s="88"/>
      <c r="AL68" s="88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3"/>
      <c r="BC68" s="82"/>
      <c r="BD68" s="88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3"/>
      <c r="BU68" s="82"/>
      <c r="BV68" s="88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3"/>
      <c r="CM68" s="82"/>
      <c r="CN68" s="88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3"/>
      <c r="DE68" s="82"/>
      <c r="DF68" s="88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3"/>
      <c r="DW68" s="82"/>
      <c r="DX68" s="88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3"/>
      <c r="EO68" s="82"/>
      <c r="EP68" s="88"/>
      <c r="EQ68" s="82"/>
      <c r="ER68" s="82"/>
      <c r="ES68" s="82"/>
      <c r="ET68" s="82"/>
      <c r="EU68" s="82"/>
      <c r="EV68" s="82"/>
      <c r="EW68" s="82"/>
      <c r="EX68" s="82"/>
      <c r="EY68" s="82"/>
      <c r="EZ68" s="82"/>
      <c r="FA68" s="82"/>
      <c r="FB68" s="82"/>
      <c r="FC68" s="82"/>
      <c r="FD68" s="82"/>
      <c r="FE68" s="82"/>
      <c r="FF68" s="83"/>
      <c r="FG68" s="82"/>
      <c r="FH68" s="88"/>
      <c r="FI68" s="82"/>
      <c r="FJ68" s="82"/>
      <c r="FK68" s="82"/>
      <c r="FL68" s="82"/>
      <c r="FM68" s="82"/>
      <c r="FN68" s="82"/>
      <c r="FO68" s="82"/>
      <c r="FP68" s="82"/>
      <c r="FQ68" s="82"/>
      <c r="FR68" s="82"/>
      <c r="FS68" s="82"/>
      <c r="FT68" s="82"/>
      <c r="FU68" s="82"/>
      <c r="FV68" s="82"/>
      <c r="FW68" s="82"/>
      <c r="FX68" s="83"/>
      <c r="FY68" s="83"/>
      <c r="FZ68" s="83"/>
      <c r="GA68" s="83"/>
      <c r="GB68" s="83"/>
      <c r="GC68" s="83"/>
      <c r="GD68" s="83"/>
      <c r="GE68" s="83"/>
      <c r="GF68" s="83"/>
      <c r="GG68" s="83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  <c r="GT68" s="83"/>
      <c r="GU68" s="83"/>
      <c r="GV68" s="83"/>
      <c r="GW68" s="83"/>
      <c r="GX68" s="83"/>
      <c r="GY68" s="83"/>
      <c r="GZ68" s="83"/>
      <c r="HA68" s="83"/>
      <c r="HB68" s="83"/>
      <c r="HC68" s="83"/>
      <c r="HD68" s="83"/>
      <c r="HE68" s="83"/>
      <c r="HF68" s="83"/>
      <c r="HG68" s="83"/>
      <c r="HH68" s="83"/>
      <c r="HI68" s="83"/>
      <c r="HJ68" s="83"/>
      <c r="HK68" s="83"/>
      <c r="HL68" s="83"/>
      <c r="HM68" s="83"/>
      <c r="HN68" s="83"/>
      <c r="HO68" s="83"/>
      <c r="HP68" s="83"/>
      <c r="HQ68" s="83"/>
      <c r="HR68" s="83"/>
      <c r="HS68" s="83"/>
      <c r="HT68" s="83"/>
      <c r="HU68" s="83"/>
      <c r="HV68" s="83"/>
      <c r="HW68" s="83"/>
      <c r="HX68" s="83"/>
      <c r="HY68" s="83"/>
    </row>
    <row r="69" spans="2:233">
      <c r="B69" s="154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  <c r="GT69" s="83"/>
      <c r="GU69" s="83"/>
      <c r="GV69" s="83"/>
      <c r="GW69" s="83"/>
      <c r="GX69" s="83"/>
      <c r="GY69" s="83"/>
      <c r="GZ69" s="83"/>
      <c r="HA69" s="83"/>
      <c r="HB69" s="83"/>
      <c r="HC69" s="83"/>
      <c r="HD69" s="83"/>
      <c r="HE69" s="83"/>
      <c r="HF69" s="83"/>
      <c r="HG69" s="83"/>
      <c r="HH69" s="83"/>
      <c r="HI69" s="83"/>
      <c r="HJ69" s="83"/>
      <c r="HK69" s="83"/>
      <c r="HL69" s="83"/>
      <c r="HM69" s="83"/>
      <c r="HN69" s="83"/>
      <c r="HO69" s="83"/>
      <c r="HP69" s="83"/>
      <c r="HQ69" s="83"/>
      <c r="HR69" s="83"/>
      <c r="HS69" s="83"/>
      <c r="HT69" s="83"/>
      <c r="HU69" s="83"/>
      <c r="HV69" s="83"/>
      <c r="HW69" s="83"/>
      <c r="HX69" s="83"/>
      <c r="HY69" s="83"/>
    </row>
    <row r="70" spans="2:233">
      <c r="B70" s="154"/>
      <c r="F70" s="15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  <c r="GG70" s="83"/>
      <c r="GH70" s="83"/>
      <c r="GI70" s="83"/>
      <c r="GJ70" s="83"/>
      <c r="GK70" s="83"/>
      <c r="GL70" s="83"/>
      <c r="GM70" s="83"/>
      <c r="GN70" s="83"/>
      <c r="GO70" s="83"/>
      <c r="GP70" s="83"/>
      <c r="GQ70" s="83"/>
      <c r="GR70" s="83"/>
      <c r="GS70" s="83"/>
      <c r="GT70" s="83"/>
      <c r="GU70" s="83"/>
      <c r="GV70" s="83"/>
      <c r="GW70" s="83"/>
      <c r="GX70" s="83"/>
      <c r="GY70" s="83"/>
      <c r="GZ70" s="83"/>
      <c r="HA70" s="83"/>
      <c r="HB70" s="83"/>
      <c r="HC70" s="83"/>
      <c r="HD70" s="83"/>
      <c r="HE70" s="83"/>
      <c r="HF70" s="83"/>
      <c r="HG70" s="83"/>
      <c r="HH70" s="83"/>
      <c r="HI70" s="83"/>
      <c r="HJ70" s="83"/>
      <c r="HK70" s="83"/>
      <c r="HL70" s="83"/>
      <c r="HM70" s="83"/>
      <c r="HN70" s="83"/>
      <c r="HO70" s="83"/>
      <c r="HP70" s="83"/>
      <c r="HQ70" s="83"/>
      <c r="HR70" s="83"/>
      <c r="HS70" s="83"/>
      <c r="HT70" s="83"/>
      <c r="HU70" s="83"/>
      <c r="HV70" s="83"/>
      <c r="HW70" s="83"/>
      <c r="HX70" s="83"/>
      <c r="HY70" s="83"/>
    </row>
    <row r="71" spans="2:233" ht="15.75">
      <c r="B71" s="154"/>
      <c r="F71" s="153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83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91"/>
      <c r="BB71" s="83"/>
      <c r="BC71" s="191"/>
      <c r="BD71" s="191"/>
      <c r="BE71" s="191"/>
      <c r="BF71" s="191"/>
      <c r="BG71" s="191"/>
      <c r="BH71" s="191"/>
      <c r="BI71" s="191"/>
      <c r="BJ71" s="191"/>
      <c r="BK71" s="191"/>
      <c r="BL71" s="191"/>
      <c r="BM71" s="191"/>
      <c r="BN71" s="191"/>
      <c r="BO71" s="191"/>
      <c r="BP71" s="191"/>
      <c r="BQ71" s="191"/>
      <c r="BR71" s="191"/>
      <c r="BS71" s="191"/>
      <c r="BT71" s="83"/>
      <c r="BU71" s="191"/>
      <c r="BV71" s="191"/>
      <c r="BW71" s="191"/>
      <c r="BX71" s="191"/>
      <c r="BY71" s="191"/>
      <c r="BZ71" s="191"/>
      <c r="CA71" s="191"/>
      <c r="CB71" s="191"/>
      <c r="CC71" s="191"/>
      <c r="CD71" s="191"/>
      <c r="CE71" s="191"/>
      <c r="CF71" s="191"/>
      <c r="CG71" s="191"/>
      <c r="CH71" s="191"/>
      <c r="CI71" s="191"/>
      <c r="CJ71" s="191"/>
      <c r="CK71" s="191"/>
      <c r="CL71" s="83"/>
      <c r="CM71" s="191"/>
      <c r="CN71" s="191"/>
      <c r="CO71" s="191"/>
      <c r="CP71" s="191"/>
      <c r="CQ71" s="191"/>
      <c r="CR71" s="191"/>
      <c r="CS71" s="191"/>
      <c r="CT71" s="191"/>
      <c r="CU71" s="191"/>
      <c r="CV71" s="191"/>
      <c r="CW71" s="191"/>
      <c r="CX71" s="191"/>
      <c r="CY71" s="191"/>
      <c r="CZ71" s="191"/>
      <c r="DA71" s="191"/>
      <c r="DB71" s="191"/>
      <c r="DC71" s="191"/>
      <c r="DD71" s="83"/>
      <c r="DE71" s="191"/>
      <c r="DF71" s="191"/>
      <c r="DG71" s="191"/>
      <c r="DH71" s="191"/>
      <c r="DI71" s="191"/>
      <c r="DJ71" s="191"/>
      <c r="DK71" s="191"/>
      <c r="DL71" s="191"/>
      <c r="DM71" s="191"/>
      <c r="DN71" s="191"/>
      <c r="DO71" s="191"/>
      <c r="DP71" s="191"/>
      <c r="DQ71" s="191"/>
      <c r="DR71" s="191"/>
      <c r="DS71" s="191"/>
      <c r="DT71" s="191"/>
      <c r="DU71" s="191"/>
      <c r="DV71" s="83"/>
      <c r="DW71" s="191"/>
      <c r="DX71" s="191"/>
      <c r="DY71" s="191"/>
      <c r="DZ71" s="191"/>
      <c r="EA71" s="191"/>
      <c r="EB71" s="191"/>
      <c r="EC71" s="191"/>
      <c r="ED71" s="191"/>
      <c r="EE71" s="191"/>
      <c r="EF71" s="191"/>
      <c r="EG71" s="191"/>
      <c r="EH71" s="191"/>
      <c r="EI71" s="191"/>
      <c r="EJ71" s="191"/>
      <c r="EK71" s="191"/>
      <c r="EL71" s="191"/>
      <c r="EM71" s="191"/>
      <c r="EN71" s="83"/>
      <c r="EO71" s="191"/>
      <c r="EP71" s="191"/>
      <c r="EQ71" s="191"/>
      <c r="ER71" s="191"/>
      <c r="ES71" s="191"/>
      <c r="ET71" s="191"/>
      <c r="EU71" s="191"/>
      <c r="EV71" s="191"/>
      <c r="EW71" s="191"/>
      <c r="EX71" s="191"/>
      <c r="EY71" s="191"/>
      <c r="EZ71" s="191"/>
      <c r="FA71" s="191"/>
      <c r="FB71" s="191"/>
      <c r="FC71" s="191"/>
      <c r="FD71" s="191"/>
      <c r="FE71" s="191"/>
      <c r="FF71" s="83"/>
      <c r="FG71" s="191"/>
      <c r="FH71" s="191"/>
      <c r="FI71" s="191"/>
      <c r="FJ71" s="191"/>
      <c r="FK71" s="191"/>
      <c r="FL71" s="191"/>
      <c r="FM71" s="191"/>
      <c r="FN71" s="191"/>
      <c r="FO71" s="191"/>
      <c r="FP71" s="191"/>
      <c r="FQ71" s="191"/>
      <c r="FR71" s="191"/>
      <c r="FS71" s="191"/>
      <c r="FT71" s="191"/>
      <c r="FU71" s="191"/>
      <c r="FV71" s="191"/>
      <c r="FW71" s="191"/>
      <c r="FX71" s="83"/>
      <c r="FY71" s="191"/>
      <c r="FZ71" s="191"/>
      <c r="GA71" s="191"/>
      <c r="GB71" s="191"/>
      <c r="GC71" s="191"/>
      <c r="GD71" s="191"/>
      <c r="GE71" s="191"/>
      <c r="GF71" s="191"/>
      <c r="GG71" s="191"/>
      <c r="GH71" s="191"/>
      <c r="GI71" s="191"/>
      <c r="GJ71" s="191"/>
      <c r="GK71" s="191"/>
      <c r="GL71" s="191"/>
      <c r="GM71" s="191"/>
      <c r="GN71" s="191"/>
      <c r="GO71" s="191"/>
      <c r="GP71" s="83"/>
      <c r="GQ71" s="191"/>
      <c r="GR71" s="191"/>
      <c r="GS71" s="191"/>
      <c r="GT71" s="191"/>
      <c r="GU71" s="191"/>
      <c r="GV71" s="191"/>
      <c r="GW71" s="191"/>
      <c r="GX71" s="191"/>
      <c r="GY71" s="191"/>
      <c r="GZ71" s="191"/>
      <c r="HA71" s="191"/>
      <c r="HB71" s="191"/>
      <c r="HC71" s="191"/>
      <c r="HD71" s="191"/>
      <c r="HE71" s="191"/>
      <c r="HF71" s="191"/>
      <c r="HG71" s="191"/>
      <c r="HH71" s="83"/>
      <c r="HI71" s="83"/>
      <c r="HJ71" s="83"/>
      <c r="HK71" s="83"/>
      <c r="HL71" s="83"/>
      <c r="HM71" s="83"/>
      <c r="HN71" s="83"/>
      <c r="HO71" s="83"/>
      <c r="HP71" s="83"/>
      <c r="HQ71" s="83"/>
      <c r="HR71" s="83"/>
      <c r="HS71" s="83"/>
      <c r="HT71" s="83"/>
      <c r="HU71" s="83"/>
      <c r="HV71" s="83"/>
      <c r="HW71" s="83"/>
      <c r="HX71" s="83"/>
      <c r="HY71" s="83"/>
    </row>
    <row r="72" spans="2:233">
      <c r="B72" s="15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3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3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3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3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3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3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3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3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3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3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3"/>
      <c r="HI72" s="83"/>
      <c r="HJ72" s="83"/>
      <c r="HK72" s="83"/>
      <c r="HL72" s="83"/>
      <c r="HM72" s="83"/>
      <c r="HN72" s="83"/>
      <c r="HO72" s="83"/>
      <c r="HP72" s="83"/>
      <c r="HQ72" s="83"/>
      <c r="HR72" s="83"/>
      <c r="HS72" s="83"/>
      <c r="HT72" s="83"/>
      <c r="HU72" s="83"/>
      <c r="HV72" s="83"/>
      <c r="HW72" s="83"/>
      <c r="HX72" s="83"/>
      <c r="HY72" s="83"/>
    </row>
    <row r="73" spans="2:233">
      <c r="B73" s="154"/>
      <c r="Q73" s="72"/>
      <c r="R73" s="8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83"/>
      <c r="AI73" s="72"/>
      <c r="AJ73" s="89"/>
      <c r="AK73" s="89"/>
      <c r="AL73" s="8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83"/>
      <c r="BC73" s="72"/>
      <c r="BD73" s="8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83"/>
      <c r="BU73" s="72"/>
      <c r="BV73" s="8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83"/>
      <c r="CM73" s="72"/>
      <c r="CN73" s="8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83"/>
      <c r="DE73" s="72"/>
      <c r="DF73" s="8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  <c r="DT73" s="49"/>
      <c r="DU73" s="49"/>
      <c r="DV73" s="83"/>
      <c r="DW73" s="72"/>
      <c r="DX73" s="8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83"/>
      <c r="EO73" s="72"/>
      <c r="EP73" s="89"/>
      <c r="EQ73" s="49"/>
      <c r="ER73" s="49"/>
      <c r="ES73" s="49"/>
      <c r="ET73" s="49"/>
      <c r="EU73" s="49"/>
      <c r="EV73" s="49"/>
      <c r="EW73" s="49"/>
      <c r="EX73" s="49"/>
      <c r="EY73" s="49"/>
      <c r="EZ73" s="49"/>
      <c r="FA73" s="49"/>
      <c r="FB73" s="49"/>
      <c r="FC73" s="49"/>
      <c r="FD73" s="49"/>
      <c r="FE73" s="49"/>
      <c r="FF73" s="83"/>
      <c r="FG73" s="72"/>
      <c r="FH73" s="89"/>
      <c r="FI73" s="49"/>
      <c r="FJ73" s="49"/>
      <c r="FK73" s="49"/>
      <c r="FL73" s="49"/>
      <c r="FM73" s="49"/>
      <c r="FN73" s="49"/>
      <c r="FO73" s="49"/>
      <c r="FP73" s="49"/>
      <c r="FQ73" s="49"/>
      <c r="FR73" s="49"/>
      <c r="FS73" s="49"/>
      <c r="FT73" s="49"/>
      <c r="FU73" s="49"/>
      <c r="FV73" s="49"/>
      <c r="FW73" s="49"/>
      <c r="FX73" s="83"/>
      <c r="FY73" s="72"/>
      <c r="FZ73" s="89"/>
      <c r="GA73" s="49"/>
      <c r="GB73" s="49"/>
      <c r="GC73" s="49"/>
      <c r="GD73" s="49"/>
      <c r="GE73" s="49"/>
      <c r="GF73" s="49"/>
      <c r="GG73" s="49"/>
      <c r="GH73" s="49"/>
      <c r="GI73" s="49"/>
      <c r="GJ73" s="49"/>
      <c r="GK73" s="49"/>
      <c r="GL73" s="49"/>
      <c r="GM73" s="49"/>
      <c r="GN73" s="49"/>
      <c r="GO73" s="49"/>
      <c r="GP73" s="83"/>
      <c r="GQ73" s="72"/>
      <c r="GR73" s="89"/>
      <c r="GS73" s="49"/>
      <c r="GT73" s="49"/>
      <c r="GU73" s="49"/>
      <c r="GV73" s="49"/>
      <c r="GW73" s="49"/>
      <c r="GX73" s="49"/>
      <c r="GY73" s="49"/>
      <c r="GZ73" s="49"/>
      <c r="HA73" s="49"/>
      <c r="HB73" s="49"/>
      <c r="HC73" s="49"/>
      <c r="HD73" s="49"/>
      <c r="HE73" s="49"/>
      <c r="HF73" s="49"/>
      <c r="HG73" s="49"/>
      <c r="HH73" s="83"/>
      <c r="HI73" s="83"/>
      <c r="HJ73" s="83"/>
      <c r="HK73" s="83"/>
      <c r="HL73" s="83"/>
      <c r="HM73" s="83"/>
      <c r="HN73" s="83"/>
      <c r="HO73" s="83"/>
      <c r="HP73" s="83"/>
      <c r="HQ73" s="83"/>
      <c r="HR73" s="83"/>
      <c r="HS73" s="83"/>
      <c r="HT73" s="83"/>
      <c r="HU73" s="83"/>
      <c r="HV73" s="83"/>
      <c r="HW73" s="83"/>
      <c r="HX73" s="83"/>
      <c r="HY73" s="83"/>
    </row>
    <row r="74" spans="2:233">
      <c r="B74" s="154"/>
      <c r="Q74" s="66"/>
      <c r="R74" s="65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3"/>
      <c r="AF74" s="49"/>
      <c r="AG74" s="49"/>
      <c r="AH74" s="83"/>
      <c r="AI74" s="66"/>
      <c r="AJ74" s="65"/>
      <c r="AK74" s="65"/>
      <c r="AL74" s="65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53"/>
      <c r="AZ74" s="49"/>
      <c r="BA74" s="49"/>
      <c r="BB74" s="83"/>
      <c r="BC74" s="66"/>
      <c r="BD74" s="65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53"/>
      <c r="BR74" s="49"/>
      <c r="BS74" s="49"/>
      <c r="BT74" s="83"/>
      <c r="BU74" s="66"/>
      <c r="BV74" s="65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53"/>
      <c r="CJ74" s="49"/>
      <c r="CK74" s="49"/>
      <c r="CL74" s="83"/>
      <c r="CM74" s="66"/>
      <c r="CN74" s="65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53"/>
      <c r="DB74" s="49"/>
      <c r="DC74" s="49"/>
      <c r="DD74" s="83"/>
      <c r="DE74" s="66"/>
      <c r="DF74" s="65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53"/>
      <c r="DT74" s="49"/>
      <c r="DU74" s="49"/>
      <c r="DV74" s="83"/>
      <c r="DW74" s="66"/>
      <c r="DX74" s="65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53"/>
      <c r="EL74" s="49"/>
      <c r="EM74" s="49"/>
      <c r="EN74" s="83"/>
      <c r="EO74" s="66"/>
      <c r="EP74" s="65"/>
      <c r="EQ74" s="49"/>
      <c r="ER74" s="49"/>
      <c r="ES74" s="49"/>
      <c r="ET74" s="49"/>
      <c r="EU74" s="49"/>
      <c r="EV74" s="49"/>
      <c r="EW74" s="49"/>
      <c r="EX74" s="49"/>
      <c r="EY74" s="49"/>
      <c r="EZ74" s="49"/>
      <c r="FA74" s="49"/>
      <c r="FB74" s="49"/>
      <c r="FC74" s="53"/>
      <c r="FD74" s="49"/>
      <c r="FE74" s="49"/>
      <c r="FF74" s="83"/>
      <c r="FG74" s="66"/>
      <c r="FH74" s="65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53"/>
      <c r="FV74" s="49"/>
      <c r="FW74" s="49"/>
      <c r="FX74" s="83"/>
      <c r="FY74" s="66"/>
      <c r="FZ74" s="65"/>
      <c r="GA74" s="49"/>
      <c r="GB74" s="49"/>
      <c r="GC74" s="49"/>
      <c r="GD74" s="49"/>
      <c r="GE74" s="49"/>
      <c r="GF74" s="49"/>
      <c r="GG74" s="49"/>
      <c r="GH74" s="49"/>
      <c r="GI74" s="49"/>
      <c r="GJ74" s="49"/>
      <c r="GK74" s="49"/>
      <c r="GL74" s="49"/>
      <c r="GM74" s="53"/>
      <c r="GN74" s="49"/>
      <c r="GO74" s="49"/>
      <c r="GP74" s="83"/>
      <c r="GQ74" s="66"/>
      <c r="GR74" s="65"/>
      <c r="GS74" s="49"/>
      <c r="GT74" s="49"/>
      <c r="GU74" s="49"/>
      <c r="GV74" s="49"/>
      <c r="GW74" s="49"/>
      <c r="GX74" s="49"/>
      <c r="GY74" s="49"/>
      <c r="GZ74" s="49"/>
      <c r="HA74" s="49"/>
      <c r="HB74" s="49"/>
      <c r="HC74" s="49"/>
      <c r="HD74" s="49"/>
      <c r="HE74" s="53"/>
      <c r="HF74" s="49"/>
      <c r="HG74" s="49"/>
      <c r="HH74" s="83"/>
      <c r="HI74" s="83"/>
      <c r="HJ74" s="83"/>
      <c r="HK74" s="83"/>
      <c r="HL74" s="83"/>
      <c r="HM74" s="83"/>
      <c r="HN74" s="83"/>
      <c r="HO74" s="83"/>
      <c r="HP74" s="83"/>
      <c r="HQ74" s="83"/>
      <c r="HR74" s="83"/>
      <c r="HS74" s="83"/>
      <c r="HT74" s="83"/>
      <c r="HU74" s="83"/>
      <c r="HV74" s="83"/>
      <c r="HW74" s="83"/>
      <c r="HX74" s="83"/>
      <c r="HY74" s="83"/>
    </row>
    <row r="75" spans="2:233">
      <c r="B75" s="154"/>
      <c r="E75" s="153"/>
      <c r="Q75" s="66"/>
      <c r="R75" s="65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83"/>
      <c r="AI75" s="66"/>
      <c r="AJ75" s="65"/>
      <c r="AK75" s="65"/>
      <c r="AL75" s="65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83"/>
      <c r="BC75" s="66"/>
      <c r="BD75" s="65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83"/>
      <c r="BU75" s="66"/>
      <c r="BV75" s="65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83"/>
      <c r="CM75" s="66"/>
      <c r="CN75" s="65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83"/>
      <c r="DE75" s="66"/>
      <c r="DF75" s="65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83"/>
      <c r="DW75" s="66"/>
      <c r="DX75" s="65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83"/>
      <c r="EO75" s="66"/>
      <c r="EP75" s="65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/>
      <c r="FC75" s="49"/>
      <c r="FD75" s="49"/>
      <c r="FE75" s="49"/>
      <c r="FF75" s="83"/>
      <c r="FG75" s="66"/>
      <c r="FH75" s="65"/>
      <c r="FI75" s="49"/>
      <c r="FJ75" s="49"/>
      <c r="FK75" s="49"/>
      <c r="FL75" s="49"/>
      <c r="FM75" s="49"/>
      <c r="FN75" s="49"/>
      <c r="FO75" s="49"/>
      <c r="FP75" s="49"/>
      <c r="FQ75" s="49"/>
      <c r="FR75" s="49"/>
      <c r="FS75" s="49"/>
      <c r="FT75" s="49"/>
      <c r="FU75" s="49"/>
      <c r="FV75" s="49"/>
      <c r="FW75" s="49"/>
      <c r="FX75" s="83"/>
      <c r="FY75" s="66"/>
      <c r="FZ75" s="65"/>
      <c r="GA75" s="49"/>
      <c r="GB75" s="49"/>
      <c r="GC75" s="49"/>
      <c r="GD75" s="49"/>
      <c r="GE75" s="49"/>
      <c r="GF75" s="49"/>
      <c r="GG75" s="49"/>
      <c r="GH75" s="49"/>
      <c r="GI75" s="49"/>
      <c r="GJ75" s="49"/>
      <c r="GK75" s="49"/>
      <c r="GL75" s="49"/>
      <c r="GM75" s="49"/>
      <c r="GN75" s="49"/>
      <c r="GO75" s="49"/>
      <c r="GP75" s="83"/>
      <c r="GQ75" s="66"/>
      <c r="GR75" s="65"/>
      <c r="GS75" s="49"/>
      <c r="GT75" s="49"/>
      <c r="GU75" s="49"/>
      <c r="GV75" s="49"/>
      <c r="GW75" s="49"/>
      <c r="GX75" s="49"/>
      <c r="GY75" s="49"/>
      <c r="GZ75" s="49"/>
      <c r="HA75" s="49"/>
      <c r="HB75" s="49"/>
      <c r="HC75" s="49"/>
      <c r="HD75" s="49"/>
      <c r="HE75" s="49"/>
      <c r="HF75" s="49"/>
      <c r="HG75" s="49"/>
      <c r="HH75" s="83"/>
      <c r="HI75" s="83"/>
      <c r="HJ75" s="83"/>
      <c r="HK75" s="83"/>
      <c r="HL75" s="83"/>
      <c r="HM75" s="83"/>
      <c r="HN75" s="83"/>
      <c r="HO75" s="83"/>
      <c r="HP75" s="83"/>
      <c r="HQ75" s="83"/>
      <c r="HR75" s="83"/>
      <c r="HS75" s="83"/>
      <c r="HT75" s="83"/>
      <c r="HU75" s="83"/>
      <c r="HV75" s="83"/>
      <c r="HW75" s="83"/>
      <c r="HX75" s="83"/>
      <c r="HY75" s="83"/>
    </row>
    <row r="76" spans="2:233">
      <c r="B76" s="154"/>
      <c r="E76" s="153"/>
      <c r="Q76" s="66"/>
      <c r="R76" s="65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3"/>
      <c r="AF76" s="49"/>
      <c r="AG76" s="49"/>
      <c r="AH76" s="83"/>
      <c r="AI76" s="66"/>
      <c r="AJ76" s="65"/>
      <c r="AK76" s="65"/>
      <c r="AL76" s="65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53"/>
      <c r="AZ76" s="49"/>
      <c r="BA76" s="49"/>
      <c r="BB76" s="83"/>
      <c r="BC76" s="66"/>
      <c r="BD76" s="65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53"/>
      <c r="BR76" s="49"/>
      <c r="BS76" s="49"/>
      <c r="BT76" s="83"/>
      <c r="BU76" s="66"/>
      <c r="BV76" s="65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53"/>
      <c r="CJ76" s="49"/>
      <c r="CK76" s="49"/>
      <c r="CL76" s="83"/>
      <c r="CM76" s="66"/>
      <c r="CN76" s="65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53"/>
      <c r="DB76" s="49"/>
      <c r="DC76" s="49"/>
      <c r="DD76" s="83"/>
      <c r="DE76" s="66"/>
      <c r="DF76" s="65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53"/>
      <c r="DT76" s="49"/>
      <c r="DU76" s="49"/>
      <c r="DV76" s="83"/>
      <c r="DW76" s="66"/>
      <c r="DX76" s="65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53"/>
      <c r="EL76" s="49"/>
      <c r="EM76" s="49"/>
      <c r="EN76" s="83"/>
      <c r="EO76" s="66"/>
      <c r="EP76" s="65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53"/>
      <c r="FD76" s="49"/>
      <c r="FE76" s="49"/>
      <c r="FF76" s="83"/>
      <c r="FG76" s="66"/>
      <c r="FH76" s="65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53"/>
      <c r="FV76" s="49"/>
      <c r="FW76" s="49"/>
      <c r="FX76" s="83"/>
      <c r="FY76" s="66"/>
      <c r="FZ76" s="65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53"/>
      <c r="GN76" s="49"/>
      <c r="GO76" s="49"/>
      <c r="GP76" s="83"/>
      <c r="GQ76" s="66"/>
      <c r="GR76" s="65"/>
      <c r="GS76" s="49"/>
      <c r="GT76" s="49"/>
      <c r="GU76" s="49"/>
      <c r="GV76" s="49"/>
      <c r="GW76" s="49"/>
      <c r="GX76" s="49"/>
      <c r="GY76" s="49"/>
      <c r="GZ76" s="49"/>
      <c r="HA76" s="49"/>
      <c r="HB76" s="49"/>
      <c r="HC76" s="49"/>
      <c r="HD76" s="49"/>
      <c r="HE76" s="53"/>
      <c r="HF76" s="49"/>
      <c r="HG76" s="49"/>
      <c r="HH76" s="83"/>
      <c r="HI76" s="83"/>
      <c r="HJ76" s="83"/>
      <c r="HK76" s="83"/>
      <c r="HL76" s="83"/>
      <c r="HM76" s="83"/>
      <c r="HN76" s="83"/>
      <c r="HO76" s="83"/>
      <c r="HP76" s="83"/>
      <c r="HQ76" s="83"/>
      <c r="HR76" s="83"/>
      <c r="HS76" s="83"/>
      <c r="HT76" s="83"/>
      <c r="HU76" s="83"/>
      <c r="HV76" s="83"/>
      <c r="HW76" s="83"/>
      <c r="HX76" s="83"/>
      <c r="HY76" s="83"/>
    </row>
    <row r="77" spans="2:233">
      <c r="B77" s="154"/>
      <c r="Q77" s="66"/>
      <c r="R77" s="65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53"/>
      <c r="AF77" s="49"/>
      <c r="AG77" s="49"/>
      <c r="AH77" s="83"/>
      <c r="AI77" s="66"/>
      <c r="AJ77" s="65"/>
      <c r="AK77" s="65"/>
      <c r="AL77" s="65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53"/>
      <c r="AZ77" s="49"/>
      <c r="BA77" s="49"/>
      <c r="BB77" s="83"/>
      <c r="BC77" s="66"/>
      <c r="BD77" s="65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53"/>
      <c r="BR77" s="49"/>
      <c r="BS77" s="49"/>
      <c r="BT77" s="83"/>
      <c r="BU77" s="66"/>
      <c r="BV77" s="65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53"/>
      <c r="CJ77" s="49"/>
      <c r="CK77" s="49"/>
      <c r="CL77" s="83"/>
      <c r="CM77" s="66"/>
      <c r="CN77" s="65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53"/>
      <c r="DB77" s="49"/>
      <c r="DC77" s="49"/>
      <c r="DD77" s="83"/>
      <c r="DE77" s="66"/>
      <c r="DF77" s="65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83"/>
      <c r="DW77" s="66"/>
      <c r="DX77" s="65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83"/>
      <c r="EO77" s="66"/>
      <c r="EP77" s="65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83"/>
      <c r="FG77" s="66"/>
      <c r="FH77" s="65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83"/>
      <c r="FY77" s="66"/>
      <c r="FZ77" s="65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83"/>
      <c r="GQ77" s="66"/>
      <c r="GR77" s="65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83"/>
      <c r="HI77" s="83"/>
      <c r="HJ77" s="83"/>
      <c r="HK77" s="83"/>
      <c r="HL77" s="83"/>
      <c r="HM77" s="83"/>
      <c r="HN77" s="83"/>
      <c r="HO77" s="83"/>
      <c r="HP77" s="83"/>
      <c r="HQ77" s="83"/>
      <c r="HR77" s="83"/>
      <c r="HS77" s="83"/>
      <c r="HT77" s="83"/>
      <c r="HU77" s="83"/>
      <c r="HV77" s="83"/>
      <c r="HW77" s="83"/>
      <c r="HX77" s="83"/>
      <c r="HY77" s="83"/>
    </row>
    <row r="78" spans="2:233">
      <c r="Q78" s="66"/>
      <c r="R78" s="66"/>
      <c r="S78" s="53"/>
      <c r="T78" s="49"/>
      <c r="U78" s="49"/>
      <c r="V78" s="49"/>
      <c r="W78" s="53"/>
      <c r="X78" s="53"/>
      <c r="Y78" s="53"/>
      <c r="Z78" s="49"/>
      <c r="AA78" s="53"/>
      <c r="AB78" s="49"/>
      <c r="AC78" s="53"/>
      <c r="AD78" s="49"/>
      <c r="AE78" s="53"/>
      <c r="AF78" s="53"/>
      <c r="AG78" s="49"/>
      <c r="AH78" s="83"/>
      <c r="AI78" s="66"/>
      <c r="AJ78" s="66"/>
      <c r="AK78" s="66"/>
      <c r="AL78" s="66"/>
      <c r="AM78" s="53"/>
      <c r="AN78" s="49"/>
      <c r="AO78" s="49"/>
      <c r="AP78" s="49"/>
      <c r="AQ78" s="53"/>
      <c r="AR78" s="53"/>
      <c r="AS78" s="53"/>
      <c r="AT78" s="49"/>
      <c r="AU78" s="53"/>
      <c r="AV78" s="49"/>
      <c r="AW78" s="53"/>
      <c r="AX78" s="49"/>
      <c r="AY78" s="53"/>
      <c r="AZ78" s="53"/>
      <c r="BA78" s="49"/>
      <c r="BB78" s="83"/>
      <c r="BC78" s="66"/>
      <c r="BD78" s="66"/>
      <c r="BE78" s="53"/>
      <c r="BF78" s="49"/>
      <c r="BG78" s="49"/>
      <c r="BH78" s="49"/>
      <c r="BI78" s="53"/>
      <c r="BJ78" s="53"/>
      <c r="BK78" s="53"/>
      <c r="BL78" s="49"/>
      <c r="BM78" s="53"/>
      <c r="BN78" s="49"/>
      <c r="BO78" s="53"/>
      <c r="BP78" s="49"/>
      <c r="BQ78" s="53"/>
      <c r="BR78" s="53"/>
      <c r="BS78" s="49"/>
      <c r="BT78" s="83"/>
      <c r="BU78" s="66"/>
      <c r="BV78" s="66"/>
      <c r="BW78" s="53"/>
      <c r="BX78" s="49"/>
      <c r="BY78" s="49"/>
      <c r="BZ78" s="49"/>
      <c r="CA78" s="53"/>
      <c r="CB78" s="53"/>
      <c r="CC78" s="53"/>
      <c r="CD78" s="49"/>
      <c r="CE78" s="53"/>
      <c r="CF78" s="49"/>
      <c r="CG78" s="53"/>
      <c r="CH78" s="49"/>
      <c r="CI78" s="53"/>
      <c r="CJ78" s="53"/>
      <c r="CK78" s="49"/>
      <c r="CL78" s="83"/>
      <c r="CM78" s="66"/>
      <c r="CN78" s="66"/>
      <c r="CO78" s="53"/>
      <c r="CP78" s="49"/>
      <c r="CQ78" s="49"/>
      <c r="CR78" s="49"/>
      <c r="CS78" s="53"/>
      <c r="CT78" s="53"/>
      <c r="CU78" s="53"/>
      <c r="CV78" s="49"/>
      <c r="CW78" s="53"/>
      <c r="CX78" s="49"/>
      <c r="CY78" s="53"/>
      <c r="CZ78" s="49"/>
      <c r="DA78" s="53"/>
      <c r="DB78" s="53"/>
      <c r="DC78" s="49"/>
      <c r="DD78" s="83"/>
      <c r="DE78" s="66"/>
      <c r="DF78" s="66"/>
      <c r="DG78" s="53"/>
      <c r="DH78" s="49"/>
      <c r="DI78" s="49"/>
      <c r="DJ78" s="49"/>
      <c r="DK78" s="53"/>
      <c r="DL78" s="53"/>
      <c r="DM78" s="53"/>
      <c r="DN78" s="49"/>
      <c r="DO78" s="53"/>
      <c r="DP78" s="49"/>
      <c r="DQ78" s="53"/>
      <c r="DR78" s="49"/>
      <c r="DS78" s="53"/>
      <c r="DT78" s="53"/>
      <c r="DU78" s="49"/>
      <c r="DV78" s="83"/>
      <c r="DW78" s="66"/>
      <c r="DX78" s="66"/>
      <c r="DY78" s="53"/>
      <c r="DZ78" s="49"/>
      <c r="EA78" s="49"/>
      <c r="EB78" s="49"/>
      <c r="EC78" s="53"/>
      <c r="ED78" s="53"/>
      <c r="EE78" s="53"/>
      <c r="EF78" s="49"/>
      <c r="EG78" s="53"/>
      <c r="EH78" s="49"/>
      <c r="EI78" s="53"/>
      <c r="EJ78" s="49"/>
      <c r="EK78" s="53"/>
      <c r="EL78" s="53"/>
      <c r="EM78" s="49"/>
      <c r="EN78" s="83"/>
      <c r="EO78" s="66"/>
      <c r="EP78" s="66"/>
      <c r="EQ78" s="53"/>
      <c r="ER78" s="49"/>
      <c r="ES78" s="49"/>
      <c r="ET78" s="49"/>
      <c r="EU78" s="53"/>
      <c r="EV78" s="53"/>
      <c r="EW78" s="53"/>
      <c r="EX78" s="49"/>
      <c r="EY78" s="53"/>
      <c r="EZ78" s="49"/>
      <c r="FA78" s="53"/>
      <c r="FB78" s="49"/>
      <c r="FC78" s="53"/>
      <c r="FD78" s="53"/>
      <c r="FE78" s="49"/>
      <c r="FF78" s="83"/>
      <c r="FG78" s="66"/>
      <c r="FH78" s="66"/>
      <c r="FI78" s="53"/>
      <c r="FJ78" s="53"/>
      <c r="FK78" s="53"/>
      <c r="FL78" s="53"/>
      <c r="FM78" s="53"/>
      <c r="FN78" s="53"/>
      <c r="FO78" s="53"/>
      <c r="FP78" s="53"/>
      <c r="FQ78" s="53"/>
      <c r="FR78" s="53"/>
      <c r="FS78" s="53"/>
      <c r="FT78" s="49"/>
      <c r="FU78" s="53"/>
      <c r="FV78" s="53"/>
      <c r="FW78" s="53"/>
      <c r="FX78" s="83"/>
      <c r="FY78" s="66"/>
      <c r="FZ78" s="66"/>
      <c r="GA78" s="53"/>
      <c r="GB78" s="49"/>
      <c r="GC78" s="49"/>
      <c r="GD78" s="49"/>
      <c r="GE78" s="53"/>
      <c r="GF78" s="53"/>
      <c r="GG78" s="53"/>
      <c r="GH78" s="49"/>
      <c r="GI78" s="53"/>
      <c r="GJ78" s="49"/>
      <c r="GK78" s="53"/>
      <c r="GL78" s="49"/>
      <c r="GM78" s="53"/>
      <c r="GN78" s="53"/>
      <c r="GO78" s="49"/>
      <c r="GP78" s="83"/>
      <c r="GQ78" s="66"/>
      <c r="GR78" s="66"/>
      <c r="GS78" s="53"/>
      <c r="GT78" s="49"/>
      <c r="GU78" s="49"/>
      <c r="GV78" s="49"/>
      <c r="GW78" s="53"/>
      <c r="GX78" s="53"/>
      <c r="GY78" s="53"/>
      <c r="GZ78" s="49"/>
      <c r="HA78" s="53"/>
      <c r="HB78" s="49"/>
      <c r="HC78" s="53"/>
      <c r="HD78" s="49"/>
      <c r="HE78" s="53"/>
      <c r="HF78" s="53"/>
      <c r="HG78" s="49"/>
      <c r="HH78" s="83"/>
      <c r="HI78" s="83"/>
      <c r="HJ78" s="83"/>
      <c r="HK78" s="83"/>
      <c r="HL78" s="83"/>
      <c r="HM78" s="83"/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</row>
    <row r="79" spans="2:233">
      <c r="Q79" s="67"/>
      <c r="R79" s="67"/>
      <c r="S79" s="53"/>
      <c r="T79" s="49"/>
      <c r="U79" s="49"/>
      <c r="V79" s="49"/>
      <c r="W79" s="53"/>
      <c r="X79" s="53"/>
      <c r="Y79" s="53"/>
      <c r="Z79" s="49"/>
      <c r="AA79" s="53"/>
      <c r="AB79" s="49"/>
      <c r="AC79" s="53"/>
      <c r="AD79" s="49"/>
      <c r="AE79" s="53"/>
      <c r="AF79" s="53"/>
      <c r="AG79" s="49"/>
      <c r="AH79" s="83"/>
      <c r="AI79" s="67"/>
      <c r="AJ79" s="67"/>
      <c r="AK79" s="67"/>
      <c r="AL79" s="67"/>
      <c r="AM79" s="53"/>
      <c r="AN79" s="49"/>
      <c r="AO79" s="49"/>
      <c r="AP79" s="49"/>
      <c r="AQ79" s="53"/>
      <c r="AR79" s="53"/>
      <c r="AS79" s="53"/>
      <c r="AT79" s="49"/>
      <c r="AU79" s="53"/>
      <c r="AV79" s="49"/>
      <c r="AW79" s="53"/>
      <c r="AX79" s="49"/>
      <c r="AY79" s="53"/>
      <c r="AZ79" s="53"/>
      <c r="BA79" s="49"/>
      <c r="BB79" s="83"/>
      <c r="BC79" s="67"/>
      <c r="BD79" s="67"/>
      <c r="BE79" s="53"/>
      <c r="BF79" s="49"/>
      <c r="BG79" s="49"/>
      <c r="BH79" s="49"/>
      <c r="BI79" s="53"/>
      <c r="BJ79" s="53"/>
      <c r="BK79" s="53"/>
      <c r="BL79" s="49"/>
      <c r="BM79" s="53"/>
      <c r="BN79" s="49"/>
      <c r="BO79" s="53"/>
      <c r="BP79" s="49"/>
      <c r="BQ79" s="53"/>
      <c r="BR79" s="53"/>
      <c r="BS79" s="49"/>
      <c r="BT79" s="83"/>
      <c r="BU79" s="67"/>
      <c r="BV79" s="67"/>
      <c r="BW79" s="53"/>
      <c r="BX79" s="49"/>
      <c r="BY79" s="49"/>
      <c r="BZ79" s="49"/>
      <c r="CA79" s="53"/>
      <c r="CB79" s="53"/>
      <c r="CC79" s="53"/>
      <c r="CD79" s="49"/>
      <c r="CE79" s="53"/>
      <c r="CF79" s="49"/>
      <c r="CG79" s="53"/>
      <c r="CH79" s="49"/>
      <c r="CI79" s="53"/>
      <c r="CJ79" s="53"/>
      <c r="CK79" s="49"/>
      <c r="CL79" s="83"/>
      <c r="CM79" s="67"/>
      <c r="CN79" s="67"/>
      <c r="CO79" s="53"/>
      <c r="CP79" s="49"/>
      <c r="CQ79" s="49"/>
      <c r="CR79" s="49"/>
      <c r="CS79" s="53"/>
      <c r="CT79" s="53"/>
      <c r="CU79" s="53"/>
      <c r="CV79" s="49"/>
      <c r="CW79" s="53"/>
      <c r="CX79" s="49"/>
      <c r="CY79" s="53"/>
      <c r="CZ79" s="49"/>
      <c r="DA79" s="53"/>
      <c r="DB79" s="53"/>
      <c r="DC79" s="49"/>
      <c r="DD79" s="83"/>
      <c r="DE79" s="67"/>
      <c r="DF79" s="67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83"/>
      <c r="DW79" s="67"/>
      <c r="DX79" s="67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83"/>
      <c r="EO79" s="67"/>
      <c r="EP79" s="67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83"/>
      <c r="FG79" s="67"/>
      <c r="FH79" s="67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83"/>
      <c r="FY79" s="67"/>
      <c r="FZ79" s="67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53"/>
      <c r="GO79" s="49"/>
      <c r="GP79" s="83"/>
      <c r="GQ79" s="67"/>
      <c r="GR79" s="67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83"/>
      <c r="HI79" s="83"/>
      <c r="HJ79" s="83"/>
      <c r="HK79" s="83"/>
      <c r="HL79" s="83"/>
      <c r="HM79" s="83"/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</row>
    <row r="80" spans="2:233">
      <c r="Q80" s="67"/>
      <c r="R80" s="67"/>
      <c r="S80" s="53"/>
      <c r="T80" s="49"/>
      <c r="U80" s="49"/>
      <c r="V80" s="49"/>
      <c r="W80" s="53"/>
      <c r="X80" s="53"/>
      <c r="Y80" s="53"/>
      <c r="Z80" s="49"/>
      <c r="AA80" s="53"/>
      <c r="AB80" s="49"/>
      <c r="AC80" s="53"/>
      <c r="AD80" s="49"/>
      <c r="AE80" s="60"/>
      <c r="AF80" s="53"/>
      <c r="AG80" s="49"/>
      <c r="AH80" s="83"/>
      <c r="AI80" s="67"/>
      <c r="AJ80" s="67"/>
      <c r="AK80" s="67"/>
      <c r="AL80" s="67"/>
      <c r="AM80" s="53"/>
      <c r="AN80" s="49"/>
      <c r="AO80" s="49"/>
      <c r="AP80" s="49"/>
      <c r="AQ80" s="53"/>
      <c r="AR80" s="53"/>
      <c r="AS80" s="53"/>
      <c r="AT80" s="49"/>
      <c r="AU80" s="53"/>
      <c r="AV80" s="49"/>
      <c r="AW80" s="53"/>
      <c r="AX80" s="49"/>
      <c r="AY80" s="60"/>
      <c r="AZ80" s="53"/>
      <c r="BA80" s="49"/>
      <c r="BB80" s="83"/>
      <c r="BC80" s="67"/>
      <c r="BD80" s="67"/>
      <c r="BE80" s="53"/>
      <c r="BF80" s="49"/>
      <c r="BG80" s="49"/>
      <c r="BH80" s="49"/>
      <c r="BI80" s="53"/>
      <c r="BJ80" s="53"/>
      <c r="BK80" s="53"/>
      <c r="BL80" s="49"/>
      <c r="BM80" s="53"/>
      <c r="BN80" s="49"/>
      <c r="BO80" s="53"/>
      <c r="BP80" s="49"/>
      <c r="BQ80" s="60"/>
      <c r="BR80" s="53"/>
      <c r="BS80" s="49"/>
      <c r="BT80" s="83"/>
      <c r="BU80" s="67"/>
      <c r="BV80" s="67"/>
      <c r="BW80" s="53"/>
      <c r="BX80" s="49"/>
      <c r="BY80" s="49"/>
      <c r="BZ80" s="49"/>
      <c r="CA80" s="53"/>
      <c r="CB80" s="53"/>
      <c r="CC80" s="53"/>
      <c r="CD80" s="49"/>
      <c r="CE80" s="53"/>
      <c r="CF80" s="49"/>
      <c r="CG80" s="53"/>
      <c r="CH80" s="49"/>
      <c r="CI80" s="60"/>
      <c r="CJ80" s="53"/>
      <c r="CK80" s="49"/>
      <c r="CL80" s="83"/>
      <c r="CM80" s="67"/>
      <c r="CN80" s="67"/>
      <c r="CO80" s="53"/>
      <c r="CP80" s="49"/>
      <c r="CQ80" s="49"/>
      <c r="CR80" s="49"/>
      <c r="CS80" s="53"/>
      <c r="CT80" s="53"/>
      <c r="CU80" s="53"/>
      <c r="CV80" s="49"/>
      <c r="CW80" s="53"/>
      <c r="CX80" s="49"/>
      <c r="CY80" s="53"/>
      <c r="CZ80" s="49"/>
      <c r="DA80" s="60"/>
      <c r="DB80" s="53"/>
      <c r="DC80" s="49"/>
      <c r="DD80" s="83"/>
      <c r="DE80" s="67"/>
      <c r="DF80" s="67"/>
      <c r="DG80" s="53"/>
      <c r="DH80" s="49"/>
      <c r="DI80" s="49"/>
      <c r="DJ80" s="49"/>
      <c r="DK80" s="53"/>
      <c r="DL80" s="53"/>
      <c r="DM80" s="53"/>
      <c r="DN80" s="49"/>
      <c r="DO80" s="53"/>
      <c r="DP80" s="49"/>
      <c r="DQ80" s="53"/>
      <c r="DR80" s="49"/>
      <c r="DS80" s="60"/>
      <c r="DT80" s="53"/>
      <c r="DU80" s="49"/>
      <c r="DV80" s="83"/>
      <c r="DW80" s="67"/>
      <c r="DX80" s="67"/>
      <c r="DY80" s="53"/>
      <c r="DZ80" s="49"/>
      <c r="EA80" s="49"/>
      <c r="EB80" s="49"/>
      <c r="EC80" s="53"/>
      <c r="ED80" s="53"/>
      <c r="EE80" s="53"/>
      <c r="EF80" s="49"/>
      <c r="EG80" s="53"/>
      <c r="EH80" s="49"/>
      <c r="EI80" s="53"/>
      <c r="EJ80" s="49"/>
      <c r="EK80" s="60"/>
      <c r="EL80" s="53"/>
      <c r="EM80" s="49"/>
      <c r="EN80" s="83"/>
      <c r="EO80" s="67"/>
      <c r="EP80" s="67"/>
      <c r="EQ80" s="53"/>
      <c r="ER80" s="49"/>
      <c r="ES80" s="49"/>
      <c r="ET80" s="49"/>
      <c r="EU80" s="53"/>
      <c r="EV80" s="53"/>
      <c r="EW80" s="53"/>
      <c r="EX80" s="49"/>
      <c r="EY80" s="53"/>
      <c r="EZ80" s="49"/>
      <c r="FA80" s="53"/>
      <c r="FB80" s="49"/>
      <c r="FC80" s="60"/>
      <c r="FD80" s="53"/>
      <c r="FE80" s="49"/>
      <c r="FF80" s="83"/>
      <c r="FG80" s="67"/>
      <c r="FH80" s="67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49"/>
      <c r="FU80" s="53"/>
      <c r="FV80" s="53"/>
      <c r="FW80" s="53"/>
      <c r="FX80" s="83"/>
      <c r="FY80" s="67"/>
      <c r="FZ80" s="67"/>
      <c r="GA80" s="53"/>
      <c r="GB80" s="49"/>
      <c r="GC80" s="49"/>
      <c r="GD80" s="49"/>
      <c r="GE80" s="53"/>
      <c r="GF80" s="53"/>
      <c r="GG80" s="53"/>
      <c r="GH80" s="49"/>
      <c r="GI80" s="53"/>
      <c r="GJ80" s="49"/>
      <c r="GK80" s="53"/>
      <c r="GL80" s="49"/>
      <c r="GM80" s="60"/>
      <c r="GN80" s="53"/>
      <c r="GO80" s="49"/>
      <c r="GP80" s="83"/>
      <c r="GQ80" s="67"/>
      <c r="GR80" s="67"/>
      <c r="GS80" s="53"/>
      <c r="GT80" s="49"/>
      <c r="GU80" s="49"/>
      <c r="GV80" s="49"/>
      <c r="GW80" s="53"/>
      <c r="GX80" s="53"/>
      <c r="GY80" s="53"/>
      <c r="GZ80" s="49"/>
      <c r="HA80" s="53"/>
      <c r="HB80" s="49"/>
      <c r="HC80" s="53"/>
      <c r="HD80" s="49"/>
      <c r="HE80" s="60"/>
      <c r="HF80" s="53"/>
      <c r="HG80" s="49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</row>
    <row r="81" spans="17:233">
      <c r="Q81" s="67"/>
      <c r="R81" s="67"/>
      <c r="S81" s="53"/>
      <c r="T81" s="49"/>
      <c r="U81" s="53"/>
      <c r="V81" s="49"/>
      <c r="W81" s="53"/>
      <c r="X81" s="53"/>
      <c r="Y81" s="53"/>
      <c r="Z81" s="49"/>
      <c r="AA81" s="53"/>
      <c r="AB81" s="49"/>
      <c r="AC81" s="53"/>
      <c r="AD81" s="49"/>
      <c r="AE81" s="53"/>
      <c r="AF81" s="53"/>
      <c r="AG81" s="49"/>
      <c r="AH81" s="83"/>
      <c r="AI81" s="67"/>
      <c r="AJ81" s="67"/>
      <c r="AK81" s="67"/>
      <c r="AL81" s="67"/>
      <c r="AM81" s="53"/>
      <c r="AN81" s="49"/>
      <c r="AO81" s="53"/>
      <c r="AP81" s="49"/>
      <c r="AQ81" s="53"/>
      <c r="AR81" s="53"/>
      <c r="AS81" s="53"/>
      <c r="AT81" s="49"/>
      <c r="AU81" s="53"/>
      <c r="AV81" s="49"/>
      <c r="AW81" s="53"/>
      <c r="AX81" s="49"/>
      <c r="AY81" s="53"/>
      <c r="AZ81" s="53"/>
      <c r="BA81" s="49"/>
      <c r="BB81" s="83"/>
      <c r="BC81" s="67"/>
      <c r="BD81" s="67"/>
      <c r="BE81" s="53"/>
      <c r="BF81" s="49"/>
      <c r="BG81" s="53"/>
      <c r="BH81" s="49"/>
      <c r="BI81" s="53"/>
      <c r="BJ81" s="53"/>
      <c r="BK81" s="53"/>
      <c r="BL81" s="49"/>
      <c r="BM81" s="53"/>
      <c r="BN81" s="49"/>
      <c r="BO81" s="53"/>
      <c r="BP81" s="49"/>
      <c r="BQ81" s="53"/>
      <c r="BR81" s="53"/>
      <c r="BS81" s="49"/>
      <c r="BT81" s="83"/>
      <c r="BU81" s="67"/>
      <c r="BV81" s="67"/>
      <c r="BW81" s="53"/>
      <c r="BX81" s="49"/>
      <c r="BY81" s="53"/>
      <c r="BZ81" s="49"/>
      <c r="CA81" s="53"/>
      <c r="CB81" s="53"/>
      <c r="CC81" s="53"/>
      <c r="CD81" s="49"/>
      <c r="CE81" s="53"/>
      <c r="CF81" s="49"/>
      <c r="CG81" s="53"/>
      <c r="CH81" s="49"/>
      <c r="CI81" s="53"/>
      <c r="CJ81" s="53"/>
      <c r="CK81" s="49"/>
      <c r="CL81" s="83"/>
      <c r="CM81" s="67"/>
      <c r="CN81" s="67"/>
      <c r="CO81" s="53"/>
      <c r="CP81" s="49"/>
      <c r="CQ81" s="53"/>
      <c r="CR81" s="49"/>
      <c r="CS81" s="53"/>
      <c r="CT81" s="53"/>
      <c r="CU81" s="53"/>
      <c r="CV81" s="49"/>
      <c r="CW81" s="53"/>
      <c r="CX81" s="49"/>
      <c r="CY81" s="53"/>
      <c r="CZ81" s="49"/>
      <c r="DA81" s="53"/>
      <c r="DB81" s="53"/>
      <c r="DC81" s="49"/>
      <c r="DD81" s="83"/>
      <c r="DE81" s="67"/>
      <c r="DF81" s="67"/>
      <c r="DG81" s="53"/>
      <c r="DH81" s="49"/>
      <c r="DI81" s="53"/>
      <c r="DJ81" s="49"/>
      <c r="DK81" s="53"/>
      <c r="DL81" s="53"/>
      <c r="DM81" s="53"/>
      <c r="DN81" s="49"/>
      <c r="DO81" s="53"/>
      <c r="DP81" s="49"/>
      <c r="DQ81" s="53"/>
      <c r="DR81" s="49"/>
      <c r="DS81" s="53"/>
      <c r="DT81" s="53"/>
      <c r="DU81" s="49"/>
      <c r="DV81" s="83"/>
      <c r="DW81" s="67"/>
      <c r="DX81" s="67"/>
      <c r="DY81" s="53"/>
      <c r="DZ81" s="49"/>
      <c r="EA81" s="53"/>
      <c r="EB81" s="49"/>
      <c r="EC81" s="53"/>
      <c r="ED81" s="53"/>
      <c r="EE81" s="53"/>
      <c r="EF81" s="49"/>
      <c r="EG81" s="53"/>
      <c r="EH81" s="49"/>
      <c r="EI81" s="53"/>
      <c r="EJ81" s="49"/>
      <c r="EK81" s="53"/>
      <c r="EL81" s="53"/>
      <c r="EM81" s="49"/>
      <c r="EN81" s="83"/>
      <c r="EO81" s="67"/>
      <c r="EP81" s="67"/>
      <c r="EQ81" s="53"/>
      <c r="ER81" s="49"/>
      <c r="ES81" s="53"/>
      <c r="ET81" s="49"/>
      <c r="EU81" s="53"/>
      <c r="EV81" s="53"/>
      <c r="EW81" s="53"/>
      <c r="EX81" s="49"/>
      <c r="EY81" s="53"/>
      <c r="EZ81" s="49"/>
      <c r="FA81" s="53"/>
      <c r="FB81" s="49"/>
      <c r="FC81" s="53"/>
      <c r="FD81" s="53"/>
      <c r="FE81" s="49"/>
      <c r="FF81" s="83"/>
      <c r="FG81" s="67"/>
      <c r="FH81" s="67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49"/>
      <c r="FU81" s="53"/>
      <c r="FV81" s="53"/>
      <c r="FW81" s="53"/>
      <c r="FX81" s="83"/>
      <c r="FY81" s="67"/>
      <c r="FZ81" s="67"/>
      <c r="GA81" s="53"/>
      <c r="GB81" s="49"/>
      <c r="GC81" s="53"/>
      <c r="GD81" s="49"/>
      <c r="GE81" s="53"/>
      <c r="GF81" s="53"/>
      <c r="GG81" s="53"/>
      <c r="GH81" s="49"/>
      <c r="GI81" s="53"/>
      <c r="GJ81" s="49"/>
      <c r="GK81" s="53"/>
      <c r="GL81" s="49"/>
      <c r="GM81" s="53"/>
      <c r="GN81" s="53"/>
      <c r="GO81" s="49"/>
      <c r="GP81" s="83"/>
      <c r="GQ81" s="67"/>
      <c r="GR81" s="67"/>
      <c r="GS81" s="53"/>
      <c r="GT81" s="49"/>
      <c r="GU81" s="53"/>
      <c r="GV81" s="49"/>
      <c r="GW81" s="53"/>
      <c r="GX81" s="53"/>
      <c r="GY81" s="53"/>
      <c r="GZ81" s="49"/>
      <c r="HA81" s="53"/>
      <c r="HB81" s="49"/>
      <c r="HC81" s="53"/>
      <c r="HD81" s="49"/>
      <c r="HE81" s="53"/>
      <c r="HF81" s="53"/>
      <c r="HG81" s="49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</row>
    <row r="82" spans="17:233">
      <c r="Q82" s="67"/>
      <c r="R82" s="67"/>
      <c r="S82" s="53"/>
      <c r="T82" s="49"/>
      <c r="U82" s="53"/>
      <c r="V82" s="49"/>
      <c r="W82" s="53"/>
      <c r="X82" s="53"/>
      <c r="Y82" s="53"/>
      <c r="Z82" s="49"/>
      <c r="AA82" s="53"/>
      <c r="AB82" s="49"/>
      <c r="AC82" s="53"/>
      <c r="AD82" s="49"/>
      <c r="AE82" s="53"/>
      <c r="AF82" s="53"/>
      <c r="AG82" s="49"/>
      <c r="AH82" s="83"/>
      <c r="AI82" s="67"/>
      <c r="AJ82" s="67"/>
      <c r="AK82" s="67"/>
      <c r="AL82" s="67"/>
      <c r="AM82" s="53"/>
      <c r="AN82" s="49"/>
      <c r="AO82" s="53"/>
      <c r="AP82" s="49"/>
      <c r="AQ82" s="53"/>
      <c r="AR82" s="53"/>
      <c r="AS82" s="53"/>
      <c r="AT82" s="49"/>
      <c r="AU82" s="53"/>
      <c r="AV82" s="49"/>
      <c r="AW82" s="53"/>
      <c r="AX82" s="49"/>
      <c r="AY82" s="53"/>
      <c r="AZ82" s="53"/>
      <c r="BA82" s="49"/>
      <c r="BB82" s="83"/>
      <c r="BC82" s="67"/>
      <c r="BD82" s="67"/>
      <c r="BE82" s="53"/>
      <c r="BF82" s="49"/>
      <c r="BG82" s="53"/>
      <c r="BH82" s="49"/>
      <c r="BI82" s="53"/>
      <c r="BJ82" s="53"/>
      <c r="BK82" s="53"/>
      <c r="BL82" s="49"/>
      <c r="BM82" s="53"/>
      <c r="BN82" s="49"/>
      <c r="BO82" s="53"/>
      <c r="BP82" s="49"/>
      <c r="BQ82" s="53"/>
      <c r="BR82" s="53"/>
      <c r="BS82" s="49"/>
      <c r="BT82" s="83"/>
      <c r="BU82" s="67"/>
      <c r="BV82" s="67"/>
      <c r="BW82" s="53"/>
      <c r="BX82" s="49"/>
      <c r="BY82" s="53"/>
      <c r="BZ82" s="49"/>
      <c r="CA82" s="53"/>
      <c r="CB82" s="53"/>
      <c r="CC82" s="53"/>
      <c r="CD82" s="49"/>
      <c r="CE82" s="53"/>
      <c r="CF82" s="49"/>
      <c r="CG82" s="53"/>
      <c r="CH82" s="49"/>
      <c r="CI82" s="53"/>
      <c r="CJ82" s="53"/>
      <c r="CK82" s="49"/>
      <c r="CL82" s="83"/>
      <c r="CM82" s="67"/>
      <c r="CN82" s="67"/>
      <c r="CO82" s="53"/>
      <c r="CP82" s="49"/>
      <c r="CQ82" s="53"/>
      <c r="CR82" s="49"/>
      <c r="CS82" s="53"/>
      <c r="CT82" s="53"/>
      <c r="CU82" s="53"/>
      <c r="CV82" s="49"/>
      <c r="CW82" s="53"/>
      <c r="CX82" s="49"/>
      <c r="CY82" s="53"/>
      <c r="CZ82" s="49"/>
      <c r="DA82" s="53"/>
      <c r="DB82" s="53"/>
      <c r="DC82" s="49"/>
      <c r="DD82" s="83"/>
      <c r="DE82" s="67"/>
      <c r="DF82" s="67"/>
      <c r="DG82" s="53"/>
      <c r="DH82" s="49"/>
      <c r="DI82" s="53"/>
      <c r="DJ82" s="49"/>
      <c r="DK82" s="53"/>
      <c r="DL82" s="53"/>
      <c r="DM82" s="53"/>
      <c r="DN82" s="49"/>
      <c r="DO82" s="53"/>
      <c r="DP82" s="49"/>
      <c r="DQ82" s="53"/>
      <c r="DR82" s="49"/>
      <c r="DS82" s="53"/>
      <c r="DT82" s="53"/>
      <c r="DU82" s="49"/>
      <c r="DV82" s="83"/>
      <c r="DW82" s="67"/>
      <c r="DX82" s="67"/>
      <c r="DY82" s="53"/>
      <c r="DZ82" s="49"/>
      <c r="EA82" s="53"/>
      <c r="EB82" s="49"/>
      <c r="EC82" s="53"/>
      <c r="ED82" s="53"/>
      <c r="EE82" s="53"/>
      <c r="EF82" s="49"/>
      <c r="EG82" s="53"/>
      <c r="EH82" s="49"/>
      <c r="EI82" s="53"/>
      <c r="EJ82" s="49"/>
      <c r="EK82" s="53"/>
      <c r="EL82" s="53"/>
      <c r="EM82" s="49"/>
      <c r="EN82" s="83"/>
      <c r="EO82" s="67"/>
      <c r="EP82" s="67"/>
      <c r="EQ82" s="53"/>
      <c r="ER82" s="49"/>
      <c r="ES82" s="53"/>
      <c r="ET82" s="49"/>
      <c r="EU82" s="53"/>
      <c r="EV82" s="53"/>
      <c r="EW82" s="53"/>
      <c r="EX82" s="49"/>
      <c r="EY82" s="53"/>
      <c r="EZ82" s="49"/>
      <c r="FA82" s="53"/>
      <c r="FB82" s="49"/>
      <c r="FC82" s="53"/>
      <c r="FD82" s="53"/>
      <c r="FE82" s="49"/>
      <c r="FF82" s="83"/>
      <c r="FG82" s="67"/>
      <c r="FH82" s="67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49"/>
      <c r="FU82" s="53"/>
      <c r="FV82" s="53"/>
      <c r="FW82" s="53"/>
      <c r="FX82" s="83"/>
      <c r="FY82" s="67"/>
      <c r="FZ82" s="67"/>
      <c r="GA82" s="53"/>
      <c r="GB82" s="49"/>
      <c r="GC82" s="53"/>
      <c r="GD82" s="49"/>
      <c r="GE82" s="53"/>
      <c r="GF82" s="53"/>
      <c r="GG82" s="53"/>
      <c r="GH82" s="49"/>
      <c r="GI82" s="53"/>
      <c r="GJ82" s="49"/>
      <c r="GK82" s="53"/>
      <c r="GL82" s="49"/>
      <c r="GM82" s="53"/>
      <c r="GN82" s="53"/>
      <c r="GO82" s="49"/>
      <c r="GP82" s="83"/>
      <c r="GQ82" s="67"/>
      <c r="GR82" s="67"/>
      <c r="GS82" s="53"/>
      <c r="GT82" s="49"/>
      <c r="GU82" s="53"/>
      <c r="GV82" s="49"/>
      <c r="GW82" s="53"/>
      <c r="GX82" s="53"/>
      <c r="GY82" s="53"/>
      <c r="GZ82" s="49"/>
      <c r="HA82" s="53"/>
      <c r="HB82" s="49"/>
      <c r="HC82" s="53"/>
      <c r="HD82" s="49"/>
      <c r="HE82" s="53"/>
      <c r="HF82" s="53"/>
      <c r="HG82" s="49"/>
      <c r="HH82" s="83"/>
      <c r="HI82" s="83"/>
      <c r="HJ82" s="83"/>
      <c r="HK82" s="83"/>
      <c r="HL82" s="83"/>
      <c r="HM82" s="83"/>
      <c r="HN82" s="83"/>
      <c r="HO82" s="83"/>
      <c r="HP82" s="83"/>
      <c r="HQ82" s="83"/>
      <c r="HR82" s="83"/>
      <c r="HS82" s="83"/>
      <c r="HT82" s="83"/>
      <c r="HU82" s="83"/>
      <c r="HV82" s="83"/>
      <c r="HW82" s="83"/>
      <c r="HX82" s="83"/>
      <c r="HY82" s="83"/>
    </row>
    <row r="83" spans="17:233">
      <c r="Q83" s="67"/>
      <c r="R83" s="67"/>
      <c r="S83" s="49"/>
      <c r="T83" s="49"/>
      <c r="U83" s="49"/>
      <c r="V83" s="49"/>
      <c r="W83" s="49"/>
      <c r="X83" s="49"/>
      <c r="Y83" s="49"/>
      <c r="Z83" s="49"/>
      <c r="AA83" s="53"/>
      <c r="AB83" s="49"/>
      <c r="AC83" s="49"/>
      <c r="AD83" s="49"/>
      <c r="AE83" s="53"/>
      <c r="AF83" s="49"/>
      <c r="AG83" s="49"/>
      <c r="AH83" s="83"/>
      <c r="AI83" s="67"/>
      <c r="AJ83" s="67"/>
      <c r="AK83" s="67"/>
      <c r="AL83" s="67"/>
      <c r="AM83" s="49"/>
      <c r="AN83" s="49"/>
      <c r="AO83" s="49"/>
      <c r="AP83" s="49"/>
      <c r="AQ83" s="49"/>
      <c r="AR83" s="49"/>
      <c r="AS83" s="49"/>
      <c r="AT83" s="49"/>
      <c r="AU83" s="53"/>
      <c r="AV83" s="49"/>
      <c r="AW83" s="49"/>
      <c r="AX83" s="49"/>
      <c r="AY83" s="53"/>
      <c r="AZ83" s="49"/>
      <c r="BA83" s="49"/>
      <c r="BB83" s="83"/>
      <c r="BC83" s="67"/>
      <c r="BD83" s="67"/>
      <c r="BE83" s="49"/>
      <c r="BF83" s="49"/>
      <c r="BG83" s="49"/>
      <c r="BH83" s="49"/>
      <c r="BI83" s="49"/>
      <c r="BJ83" s="49"/>
      <c r="BK83" s="49"/>
      <c r="BL83" s="49"/>
      <c r="BM83" s="53"/>
      <c r="BN83" s="49"/>
      <c r="BO83" s="49"/>
      <c r="BP83" s="49"/>
      <c r="BQ83" s="53"/>
      <c r="BR83" s="49"/>
      <c r="BS83" s="49"/>
      <c r="BT83" s="83"/>
      <c r="BU83" s="67"/>
      <c r="BV83" s="67"/>
      <c r="BW83" s="49"/>
      <c r="BX83" s="49"/>
      <c r="BY83" s="49"/>
      <c r="BZ83" s="49"/>
      <c r="CA83" s="49"/>
      <c r="CB83" s="49"/>
      <c r="CC83" s="49"/>
      <c r="CD83" s="49"/>
      <c r="CE83" s="53"/>
      <c r="CF83" s="49"/>
      <c r="CG83" s="49"/>
      <c r="CH83" s="49"/>
      <c r="CI83" s="53"/>
      <c r="CJ83" s="49"/>
      <c r="CK83" s="49"/>
      <c r="CL83" s="83"/>
      <c r="CM83" s="67"/>
      <c r="CN83" s="67"/>
      <c r="CO83" s="49"/>
      <c r="CP83" s="49"/>
      <c r="CQ83" s="49"/>
      <c r="CR83" s="49"/>
      <c r="CS83" s="49"/>
      <c r="CT83" s="49"/>
      <c r="CU83" s="49"/>
      <c r="CV83" s="49"/>
      <c r="CW83" s="53"/>
      <c r="CX83" s="49"/>
      <c r="CY83" s="49"/>
      <c r="CZ83" s="49"/>
      <c r="DA83" s="53"/>
      <c r="DB83" s="49"/>
      <c r="DC83" s="49"/>
      <c r="DD83" s="83"/>
      <c r="DE83" s="67"/>
      <c r="DF83" s="67"/>
      <c r="DG83" s="49"/>
      <c r="DH83" s="49"/>
      <c r="DI83" s="49"/>
      <c r="DJ83" s="49"/>
      <c r="DK83" s="49"/>
      <c r="DL83" s="49"/>
      <c r="DM83" s="49"/>
      <c r="DN83" s="49"/>
      <c r="DO83" s="53"/>
      <c r="DP83" s="49"/>
      <c r="DQ83" s="49"/>
      <c r="DR83" s="49"/>
      <c r="DS83" s="53"/>
      <c r="DT83" s="49"/>
      <c r="DU83" s="49"/>
      <c r="DV83" s="83"/>
      <c r="DW83" s="67"/>
      <c r="DX83" s="67"/>
      <c r="DY83" s="49"/>
      <c r="DZ83" s="49"/>
      <c r="EA83" s="49"/>
      <c r="EB83" s="49"/>
      <c r="EC83" s="49"/>
      <c r="ED83" s="49"/>
      <c r="EE83" s="49"/>
      <c r="EF83" s="49"/>
      <c r="EG83" s="53"/>
      <c r="EH83" s="49"/>
      <c r="EI83" s="49"/>
      <c r="EJ83" s="49"/>
      <c r="EK83" s="53"/>
      <c r="EL83" s="49"/>
      <c r="EM83" s="49"/>
      <c r="EN83" s="83"/>
      <c r="EO83" s="67"/>
      <c r="EP83" s="67"/>
      <c r="EQ83" s="49"/>
      <c r="ER83" s="49"/>
      <c r="ES83" s="49"/>
      <c r="ET83" s="49"/>
      <c r="EU83" s="49"/>
      <c r="EV83" s="49"/>
      <c r="EW83" s="49"/>
      <c r="EX83" s="49"/>
      <c r="EY83" s="53"/>
      <c r="EZ83" s="49"/>
      <c r="FA83" s="49"/>
      <c r="FB83" s="49"/>
      <c r="FC83" s="53"/>
      <c r="FD83" s="49"/>
      <c r="FE83" s="49"/>
      <c r="FF83" s="83"/>
      <c r="FG83" s="67"/>
      <c r="FH83" s="67"/>
      <c r="FI83" s="49"/>
      <c r="FJ83" s="49"/>
      <c r="FK83" s="49"/>
      <c r="FL83" s="49"/>
      <c r="FM83" s="49"/>
      <c r="FN83" s="49"/>
      <c r="FO83" s="49"/>
      <c r="FP83" s="49"/>
      <c r="FQ83" s="49"/>
      <c r="FR83" s="49"/>
      <c r="FS83" s="49"/>
      <c r="FT83" s="49"/>
      <c r="FU83" s="53"/>
      <c r="FV83" s="49"/>
      <c r="FW83" s="49"/>
      <c r="FX83" s="83"/>
      <c r="FY83" s="67"/>
      <c r="FZ83" s="67"/>
      <c r="GA83" s="49"/>
      <c r="GB83" s="49"/>
      <c r="GC83" s="49"/>
      <c r="GD83" s="49"/>
      <c r="GE83" s="49"/>
      <c r="GF83" s="49"/>
      <c r="GG83" s="49"/>
      <c r="GH83" s="49"/>
      <c r="GI83" s="53"/>
      <c r="GJ83" s="49"/>
      <c r="GK83" s="49"/>
      <c r="GL83" s="49"/>
      <c r="GM83" s="53"/>
      <c r="GN83" s="49"/>
      <c r="GO83" s="49"/>
      <c r="GP83" s="83"/>
      <c r="GQ83" s="67"/>
      <c r="GR83" s="67"/>
      <c r="GS83" s="49"/>
      <c r="GT83" s="49"/>
      <c r="GU83" s="49"/>
      <c r="GV83" s="49"/>
      <c r="GW83" s="49"/>
      <c r="GX83" s="49"/>
      <c r="GY83" s="49"/>
      <c r="GZ83" s="49"/>
      <c r="HA83" s="53"/>
      <c r="HB83" s="49"/>
      <c r="HC83" s="49"/>
      <c r="HD83" s="49"/>
      <c r="HE83" s="53"/>
      <c r="HF83" s="49"/>
      <c r="HG83" s="49"/>
      <c r="HH83" s="83"/>
      <c r="HI83" s="83"/>
      <c r="HJ83" s="83"/>
      <c r="HK83" s="83"/>
      <c r="HL83" s="83"/>
      <c r="HM83" s="83"/>
      <c r="HN83" s="83"/>
      <c r="HO83" s="83"/>
      <c r="HP83" s="83"/>
      <c r="HQ83" s="83"/>
      <c r="HR83" s="83"/>
      <c r="HS83" s="83"/>
      <c r="HT83" s="83"/>
      <c r="HU83" s="83"/>
      <c r="HV83" s="83"/>
      <c r="HW83" s="83"/>
      <c r="HX83" s="83"/>
      <c r="HY83" s="83"/>
    </row>
    <row r="84" spans="17:233">
      <c r="Q84" s="67"/>
      <c r="R84" s="68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83"/>
      <c r="AI84" s="67"/>
      <c r="AJ84" s="68"/>
      <c r="AK84" s="68"/>
      <c r="AL84" s="68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83"/>
      <c r="BC84" s="67"/>
      <c r="BD84" s="68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83"/>
      <c r="BU84" s="67"/>
      <c r="BV84" s="68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83"/>
      <c r="CM84" s="67"/>
      <c r="CN84" s="68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83"/>
      <c r="DE84" s="67"/>
      <c r="DF84" s="68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83"/>
      <c r="DW84" s="67"/>
      <c r="DX84" s="68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83"/>
      <c r="EO84" s="67"/>
      <c r="EP84" s="68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83"/>
      <c r="FG84" s="67"/>
      <c r="FH84" s="68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83"/>
      <c r="FY84" s="67"/>
      <c r="FZ84" s="68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83"/>
      <c r="GQ84" s="67"/>
      <c r="GR84" s="68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83"/>
      <c r="HI84" s="83"/>
      <c r="HJ84" s="83"/>
      <c r="HK84" s="83"/>
      <c r="HL84" s="83"/>
      <c r="HM84" s="83"/>
      <c r="HN84" s="83"/>
      <c r="HO84" s="83"/>
      <c r="HP84" s="83"/>
      <c r="HQ84" s="83"/>
      <c r="HR84" s="83"/>
      <c r="HS84" s="83"/>
      <c r="HT84" s="83"/>
      <c r="HU84" s="83"/>
      <c r="HV84" s="83"/>
      <c r="HW84" s="83"/>
      <c r="HX84" s="83"/>
      <c r="HY84" s="83"/>
    </row>
    <row r="85" spans="17:233">
      <c r="Q85" s="67"/>
      <c r="R85" s="67"/>
      <c r="S85" s="53"/>
      <c r="T85" s="49"/>
      <c r="U85" s="53"/>
      <c r="V85" s="49"/>
      <c r="W85" s="53"/>
      <c r="X85" s="53"/>
      <c r="Y85" s="53"/>
      <c r="Z85" s="49"/>
      <c r="AA85" s="53"/>
      <c r="AB85" s="49"/>
      <c r="AC85" s="53"/>
      <c r="AD85" s="49"/>
      <c r="AE85" s="53"/>
      <c r="AF85" s="53"/>
      <c r="AG85" s="49"/>
      <c r="AH85" s="83"/>
      <c r="AI85" s="67"/>
      <c r="AJ85" s="67"/>
      <c r="AK85" s="67"/>
      <c r="AL85" s="67"/>
      <c r="AM85" s="53"/>
      <c r="AN85" s="49"/>
      <c r="AO85" s="53"/>
      <c r="AP85" s="49"/>
      <c r="AQ85" s="53"/>
      <c r="AR85" s="53"/>
      <c r="AS85" s="53"/>
      <c r="AT85" s="49"/>
      <c r="AU85" s="53"/>
      <c r="AV85" s="49"/>
      <c r="AW85" s="53"/>
      <c r="AX85" s="49"/>
      <c r="AY85" s="53"/>
      <c r="AZ85" s="53"/>
      <c r="BA85" s="49"/>
      <c r="BB85" s="83"/>
      <c r="BC85" s="67"/>
      <c r="BD85" s="67"/>
      <c r="BE85" s="53"/>
      <c r="BF85" s="49"/>
      <c r="BG85" s="53"/>
      <c r="BH85" s="49"/>
      <c r="BI85" s="53"/>
      <c r="BJ85" s="53"/>
      <c r="BK85" s="53"/>
      <c r="BL85" s="49"/>
      <c r="BM85" s="53"/>
      <c r="BN85" s="49"/>
      <c r="BO85" s="53"/>
      <c r="BP85" s="49"/>
      <c r="BQ85" s="53"/>
      <c r="BR85" s="53"/>
      <c r="BS85" s="49"/>
      <c r="BT85" s="83"/>
      <c r="BU85" s="67"/>
      <c r="BV85" s="67"/>
      <c r="BW85" s="53"/>
      <c r="BX85" s="49"/>
      <c r="BY85" s="53"/>
      <c r="BZ85" s="49"/>
      <c r="CA85" s="53"/>
      <c r="CB85" s="53"/>
      <c r="CC85" s="53"/>
      <c r="CD85" s="49"/>
      <c r="CE85" s="53"/>
      <c r="CF85" s="49"/>
      <c r="CG85" s="53"/>
      <c r="CH85" s="49"/>
      <c r="CI85" s="53"/>
      <c r="CJ85" s="53"/>
      <c r="CK85" s="49"/>
      <c r="CL85" s="83"/>
      <c r="CM85" s="67"/>
      <c r="CN85" s="67"/>
      <c r="CO85" s="53"/>
      <c r="CP85" s="49"/>
      <c r="CQ85" s="53"/>
      <c r="CR85" s="49"/>
      <c r="CS85" s="53"/>
      <c r="CT85" s="53"/>
      <c r="CU85" s="53"/>
      <c r="CV85" s="49"/>
      <c r="CW85" s="53"/>
      <c r="CX85" s="49"/>
      <c r="CY85" s="53"/>
      <c r="CZ85" s="49"/>
      <c r="DA85" s="53"/>
      <c r="DB85" s="53"/>
      <c r="DC85" s="49"/>
      <c r="DD85" s="83"/>
      <c r="DE85" s="67"/>
      <c r="DF85" s="67"/>
      <c r="DG85" s="53"/>
      <c r="DH85" s="49"/>
      <c r="DI85" s="53"/>
      <c r="DJ85" s="49"/>
      <c r="DK85" s="53"/>
      <c r="DL85" s="53"/>
      <c r="DM85" s="53"/>
      <c r="DN85" s="49"/>
      <c r="DO85" s="53"/>
      <c r="DP85" s="49"/>
      <c r="DQ85" s="53"/>
      <c r="DR85" s="49"/>
      <c r="DS85" s="53"/>
      <c r="DT85" s="53"/>
      <c r="DU85" s="49"/>
      <c r="DV85" s="83"/>
      <c r="DW85" s="67"/>
      <c r="DX85" s="67"/>
      <c r="DY85" s="53"/>
      <c r="DZ85" s="49"/>
      <c r="EA85" s="53"/>
      <c r="EB85" s="49"/>
      <c r="EC85" s="53"/>
      <c r="ED85" s="53"/>
      <c r="EE85" s="53"/>
      <c r="EF85" s="49"/>
      <c r="EG85" s="53"/>
      <c r="EH85" s="49"/>
      <c r="EI85" s="53"/>
      <c r="EJ85" s="49"/>
      <c r="EK85" s="53"/>
      <c r="EL85" s="53"/>
      <c r="EM85" s="49"/>
      <c r="EN85" s="83"/>
      <c r="EO85" s="67"/>
      <c r="EP85" s="67"/>
      <c r="EQ85" s="53"/>
      <c r="ER85" s="49"/>
      <c r="ES85" s="53"/>
      <c r="ET85" s="49"/>
      <c r="EU85" s="53"/>
      <c r="EV85" s="53"/>
      <c r="EW85" s="53"/>
      <c r="EX85" s="49"/>
      <c r="EY85" s="53"/>
      <c r="EZ85" s="49"/>
      <c r="FA85" s="53"/>
      <c r="FB85" s="49"/>
      <c r="FC85" s="53"/>
      <c r="FD85" s="53"/>
      <c r="FE85" s="49"/>
      <c r="FF85" s="83"/>
      <c r="FG85" s="67"/>
      <c r="FH85" s="67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49"/>
      <c r="FU85" s="53"/>
      <c r="FV85" s="53"/>
      <c r="FW85" s="53"/>
      <c r="FX85" s="83"/>
      <c r="FY85" s="67"/>
      <c r="FZ85" s="67"/>
      <c r="GA85" s="53"/>
      <c r="GB85" s="49"/>
      <c r="GC85" s="53"/>
      <c r="GD85" s="49"/>
      <c r="GE85" s="53"/>
      <c r="GF85" s="53"/>
      <c r="GG85" s="53"/>
      <c r="GH85" s="49"/>
      <c r="GI85" s="53"/>
      <c r="GJ85" s="49"/>
      <c r="GK85" s="53"/>
      <c r="GL85" s="49"/>
      <c r="GM85" s="53"/>
      <c r="GN85" s="53"/>
      <c r="GO85" s="49"/>
      <c r="GP85" s="83"/>
      <c r="GQ85" s="67"/>
      <c r="GR85" s="67"/>
      <c r="GS85" s="53"/>
      <c r="GT85" s="49"/>
      <c r="GU85" s="53"/>
      <c r="GV85" s="49"/>
      <c r="GW85" s="53"/>
      <c r="GX85" s="53"/>
      <c r="GY85" s="53"/>
      <c r="GZ85" s="49"/>
      <c r="HA85" s="53"/>
      <c r="HB85" s="49"/>
      <c r="HC85" s="53"/>
      <c r="HD85" s="49"/>
      <c r="HE85" s="53"/>
      <c r="HF85" s="53"/>
      <c r="HG85" s="49"/>
      <c r="HH85" s="83"/>
      <c r="HI85" s="83"/>
      <c r="HJ85" s="83"/>
      <c r="HK85" s="83"/>
      <c r="HL85" s="83"/>
      <c r="HM85" s="83"/>
      <c r="HN85" s="83"/>
      <c r="HO85" s="83"/>
      <c r="HP85" s="83"/>
      <c r="HQ85" s="83"/>
      <c r="HR85" s="83"/>
      <c r="HS85" s="83"/>
      <c r="HT85" s="83"/>
      <c r="HU85" s="83"/>
      <c r="HV85" s="83"/>
      <c r="HW85" s="83"/>
      <c r="HX85" s="83"/>
      <c r="HY85" s="83"/>
    </row>
    <row r="86" spans="17:233">
      <c r="Q86" s="67"/>
      <c r="R86" s="67"/>
      <c r="S86" s="53"/>
      <c r="T86" s="49"/>
      <c r="U86" s="53"/>
      <c r="V86" s="49"/>
      <c r="W86" s="53"/>
      <c r="X86" s="53"/>
      <c r="Y86" s="53"/>
      <c r="Z86" s="49"/>
      <c r="AA86" s="53"/>
      <c r="AB86" s="49"/>
      <c r="AC86" s="53"/>
      <c r="AD86" s="49"/>
      <c r="AE86" s="53"/>
      <c r="AF86" s="53"/>
      <c r="AG86" s="49"/>
      <c r="AH86" s="83"/>
      <c r="AI86" s="67"/>
      <c r="AJ86" s="67"/>
      <c r="AK86" s="67"/>
      <c r="AL86" s="67"/>
      <c r="AM86" s="53"/>
      <c r="AN86" s="49"/>
      <c r="AO86" s="53"/>
      <c r="AP86" s="49"/>
      <c r="AQ86" s="53"/>
      <c r="AR86" s="53"/>
      <c r="AS86" s="53"/>
      <c r="AT86" s="49"/>
      <c r="AU86" s="53"/>
      <c r="AV86" s="49"/>
      <c r="AW86" s="53"/>
      <c r="AX86" s="49"/>
      <c r="AY86" s="53"/>
      <c r="AZ86" s="53"/>
      <c r="BA86" s="49"/>
      <c r="BB86" s="83"/>
      <c r="BC86" s="67"/>
      <c r="BD86" s="67"/>
      <c r="BE86" s="53"/>
      <c r="BF86" s="49"/>
      <c r="BG86" s="53"/>
      <c r="BH86" s="49"/>
      <c r="BI86" s="53"/>
      <c r="BJ86" s="53"/>
      <c r="BK86" s="53"/>
      <c r="BL86" s="49"/>
      <c r="BM86" s="53"/>
      <c r="BN86" s="49"/>
      <c r="BO86" s="53"/>
      <c r="BP86" s="49"/>
      <c r="BQ86" s="53"/>
      <c r="BR86" s="53"/>
      <c r="BS86" s="49"/>
      <c r="BT86" s="83"/>
      <c r="BU86" s="67"/>
      <c r="BV86" s="67"/>
      <c r="BW86" s="53"/>
      <c r="BX86" s="49"/>
      <c r="BY86" s="53"/>
      <c r="BZ86" s="49"/>
      <c r="CA86" s="53"/>
      <c r="CB86" s="53"/>
      <c r="CC86" s="53"/>
      <c r="CD86" s="49"/>
      <c r="CE86" s="53"/>
      <c r="CF86" s="49"/>
      <c r="CG86" s="53"/>
      <c r="CH86" s="49"/>
      <c r="CI86" s="53"/>
      <c r="CJ86" s="53"/>
      <c r="CK86" s="49"/>
      <c r="CL86" s="83"/>
      <c r="CM86" s="67"/>
      <c r="CN86" s="67"/>
      <c r="CO86" s="53"/>
      <c r="CP86" s="49"/>
      <c r="CQ86" s="53"/>
      <c r="CR86" s="49"/>
      <c r="CS86" s="53"/>
      <c r="CT86" s="53"/>
      <c r="CU86" s="53"/>
      <c r="CV86" s="49"/>
      <c r="CW86" s="53"/>
      <c r="CX86" s="49"/>
      <c r="CY86" s="53"/>
      <c r="CZ86" s="49"/>
      <c r="DA86" s="53"/>
      <c r="DB86" s="53"/>
      <c r="DC86" s="49"/>
      <c r="DD86" s="83"/>
      <c r="DE86" s="67"/>
      <c r="DF86" s="67"/>
      <c r="DG86" s="53"/>
      <c r="DH86" s="49"/>
      <c r="DI86" s="53"/>
      <c r="DJ86" s="49"/>
      <c r="DK86" s="53"/>
      <c r="DL86" s="53"/>
      <c r="DM86" s="53"/>
      <c r="DN86" s="49"/>
      <c r="DO86" s="53"/>
      <c r="DP86" s="49"/>
      <c r="DQ86" s="53"/>
      <c r="DR86" s="49"/>
      <c r="DS86" s="53"/>
      <c r="DT86" s="53"/>
      <c r="DU86" s="49"/>
      <c r="DV86" s="83"/>
      <c r="DW86" s="67"/>
      <c r="DX86" s="67"/>
      <c r="DY86" s="53"/>
      <c r="DZ86" s="49"/>
      <c r="EA86" s="53"/>
      <c r="EB86" s="49"/>
      <c r="EC86" s="53"/>
      <c r="ED86" s="53"/>
      <c r="EE86" s="53"/>
      <c r="EF86" s="49"/>
      <c r="EG86" s="53"/>
      <c r="EH86" s="49"/>
      <c r="EI86" s="53"/>
      <c r="EJ86" s="49"/>
      <c r="EK86" s="53"/>
      <c r="EL86" s="53"/>
      <c r="EM86" s="49"/>
      <c r="EN86" s="83"/>
      <c r="EO86" s="67"/>
      <c r="EP86" s="67"/>
      <c r="EQ86" s="53"/>
      <c r="ER86" s="49"/>
      <c r="ES86" s="53"/>
      <c r="ET86" s="49"/>
      <c r="EU86" s="53"/>
      <c r="EV86" s="53"/>
      <c r="EW86" s="53"/>
      <c r="EX86" s="49"/>
      <c r="EY86" s="53"/>
      <c r="EZ86" s="49"/>
      <c r="FA86" s="53"/>
      <c r="FB86" s="49"/>
      <c r="FC86" s="53"/>
      <c r="FD86" s="53"/>
      <c r="FE86" s="49"/>
      <c r="FF86" s="83"/>
      <c r="FG86" s="67"/>
      <c r="FH86" s="67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49"/>
      <c r="FU86" s="53"/>
      <c r="FV86" s="53"/>
      <c r="FW86" s="53"/>
      <c r="FX86" s="83"/>
      <c r="FY86" s="67"/>
      <c r="FZ86" s="67"/>
      <c r="GA86" s="53"/>
      <c r="GB86" s="49"/>
      <c r="GC86" s="53"/>
      <c r="GD86" s="49"/>
      <c r="GE86" s="53"/>
      <c r="GF86" s="53"/>
      <c r="GG86" s="53"/>
      <c r="GH86" s="49"/>
      <c r="GI86" s="53"/>
      <c r="GJ86" s="49"/>
      <c r="GK86" s="53"/>
      <c r="GL86" s="49"/>
      <c r="GM86" s="53"/>
      <c r="GN86" s="53"/>
      <c r="GO86" s="49"/>
      <c r="GP86" s="83"/>
      <c r="GQ86" s="67"/>
      <c r="GR86" s="67"/>
      <c r="GS86" s="53"/>
      <c r="GT86" s="49"/>
      <c r="GU86" s="53"/>
      <c r="GV86" s="49"/>
      <c r="GW86" s="53"/>
      <c r="GX86" s="53"/>
      <c r="GY86" s="53"/>
      <c r="GZ86" s="49"/>
      <c r="HA86" s="53"/>
      <c r="HB86" s="49"/>
      <c r="HC86" s="53"/>
      <c r="HD86" s="49"/>
      <c r="HE86" s="53"/>
      <c r="HF86" s="53"/>
      <c r="HG86" s="49"/>
      <c r="HH86" s="83"/>
      <c r="HI86" s="83"/>
      <c r="HJ86" s="83"/>
      <c r="HK86" s="83"/>
      <c r="HL86" s="83"/>
      <c r="HM86" s="83"/>
      <c r="HN86" s="83"/>
      <c r="HO86" s="83"/>
      <c r="HP86" s="83"/>
      <c r="HQ86" s="83"/>
      <c r="HR86" s="83"/>
      <c r="HS86" s="83"/>
      <c r="HT86" s="83"/>
      <c r="HU86" s="83"/>
      <c r="HV86" s="83"/>
      <c r="HW86" s="83"/>
      <c r="HX86" s="83"/>
      <c r="HY86" s="83"/>
    </row>
    <row r="87" spans="17:233">
      <c r="Q87" s="67"/>
      <c r="R87" s="67"/>
      <c r="S87" s="53"/>
      <c r="T87" s="49"/>
      <c r="U87" s="53"/>
      <c r="V87" s="49"/>
      <c r="W87" s="53"/>
      <c r="X87" s="53"/>
      <c r="Y87" s="53"/>
      <c r="Z87" s="49"/>
      <c r="AA87" s="53"/>
      <c r="AB87" s="49"/>
      <c r="AC87" s="53"/>
      <c r="AD87" s="49"/>
      <c r="AE87" s="53"/>
      <c r="AF87" s="53"/>
      <c r="AG87" s="49"/>
      <c r="AH87" s="83"/>
      <c r="AI87" s="67"/>
      <c r="AJ87" s="67"/>
      <c r="AK87" s="67"/>
      <c r="AL87" s="67"/>
      <c r="AM87" s="53"/>
      <c r="AN87" s="49"/>
      <c r="AO87" s="53"/>
      <c r="AP87" s="49"/>
      <c r="AQ87" s="53"/>
      <c r="AR87" s="53"/>
      <c r="AS87" s="53"/>
      <c r="AT87" s="49"/>
      <c r="AU87" s="53"/>
      <c r="AV87" s="49"/>
      <c r="AW87" s="53"/>
      <c r="AX87" s="49"/>
      <c r="AY87" s="53"/>
      <c r="AZ87" s="53"/>
      <c r="BA87" s="49"/>
      <c r="BB87" s="83"/>
      <c r="BC87" s="67"/>
      <c r="BD87" s="67"/>
      <c r="BE87" s="53"/>
      <c r="BF87" s="49"/>
      <c r="BG87" s="53"/>
      <c r="BH87" s="49"/>
      <c r="BI87" s="53"/>
      <c r="BJ87" s="53"/>
      <c r="BK87" s="53"/>
      <c r="BL87" s="49"/>
      <c r="BM87" s="53"/>
      <c r="BN87" s="49"/>
      <c r="BO87" s="53"/>
      <c r="BP87" s="49"/>
      <c r="BQ87" s="53"/>
      <c r="BR87" s="53"/>
      <c r="BS87" s="49"/>
      <c r="BT87" s="83"/>
      <c r="BU87" s="67"/>
      <c r="BV87" s="67"/>
      <c r="BW87" s="53"/>
      <c r="BX87" s="49"/>
      <c r="BY87" s="53"/>
      <c r="BZ87" s="49"/>
      <c r="CA87" s="53"/>
      <c r="CB87" s="53"/>
      <c r="CC87" s="53"/>
      <c r="CD87" s="49"/>
      <c r="CE87" s="53"/>
      <c r="CF87" s="49"/>
      <c r="CG87" s="53"/>
      <c r="CH87" s="49"/>
      <c r="CI87" s="53"/>
      <c r="CJ87" s="53"/>
      <c r="CK87" s="49"/>
      <c r="CL87" s="83"/>
      <c r="CM87" s="67"/>
      <c r="CN87" s="67"/>
      <c r="CO87" s="53"/>
      <c r="CP87" s="49"/>
      <c r="CQ87" s="53"/>
      <c r="CR87" s="49"/>
      <c r="CS87" s="53"/>
      <c r="CT87" s="53"/>
      <c r="CU87" s="53"/>
      <c r="CV87" s="49"/>
      <c r="CW87" s="53"/>
      <c r="CX87" s="49"/>
      <c r="CY87" s="53"/>
      <c r="CZ87" s="49"/>
      <c r="DA87" s="53"/>
      <c r="DB87" s="53"/>
      <c r="DC87" s="49"/>
      <c r="DD87" s="83"/>
      <c r="DE87" s="67"/>
      <c r="DF87" s="67"/>
      <c r="DG87" s="53"/>
      <c r="DH87" s="49"/>
      <c r="DI87" s="53"/>
      <c r="DJ87" s="49"/>
      <c r="DK87" s="53"/>
      <c r="DL87" s="53"/>
      <c r="DM87" s="53"/>
      <c r="DN87" s="49"/>
      <c r="DO87" s="53"/>
      <c r="DP87" s="49"/>
      <c r="DQ87" s="53"/>
      <c r="DR87" s="49"/>
      <c r="DS87" s="53"/>
      <c r="DT87" s="53"/>
      <c r="DU87" s="49"/>
      <c r="DV87" s="83"/>
      <c r="DW87" s="67"/>
      <c r="DX87" s="67"/>
      <c r="DY87" s="53"/>
      <c r="DZ87" s="49"/>
      <c r="EA87" s="53"/>
      <c r="EB87" s="49"/>
      <c r="EC87" s="53"/>
      <c r="ED87" s="53"/>
      <c r="EE87" s="53"/>
      <c r="EF87" s="49"/>
      <c r="EG87" s="53"/>
      <c r="EH87" s="49"/>
      <c r="EI87" s="53"/>
      <c r="EJ87" s="49"/>
      <c r="EK87" s="53"/>
      <c r="EL87" s="53"/>
      <c r="EM87" s="49"/>
      <c r="EN87" s="83"/>
      <c r="EO87" s="67"/>
      <c r="EP87" s="67"/>
      <c r="EQ87" s="53"/>
      <c r="ER87" s="49"/>
      <c r="ES87" s="53"/>
      <c r="ET87" s="49"/>
      <c r="EU87" s="53"/>
      <c r="EV87" s="53"/>
      <c r="EW87" s="53"/>
      <c r="EX87" s="49"/>
      <c r="EY87" s="53"/>
      <c r="EZ87" s="49"/>
      <c r="FA87" s="53"/>
      <c r="FB87" s="49"/>
      <c r="FC87" s="53"/>
      <c r="FD87" s="53"/>
      <c r="FE87" s="49"/>
      <c r="FF87" s="83"/>
      <c r="FG87" s="67"/>
      <c r="FH87" s="67"/>
      <c r="FI87" s="53"/>
      <c r="FJ87" s="53"/>
      <c r="FK87" s="53"/>
      <c r="FL87" s="53"/>
      <c r="FM87" s="53"/>
      <c r="FN87" s="53"/>
      <c r="FO87" s="53"/>
      <c r="FP87" s="53"/>
      <c r="FQ87" s="53"/>
      <c r="FR87" s="53"/>
      <c r="FS87" s="53"/>
      <c r="FT87" s="49"/>
      <c r="FU87" s="53"/>
      <c r="FV87" s="53"/>
      <c r="FW87" s="53"/>
      <c r="FX87" s="83"/>
      <c r="FY87" s="67"/>
      <c r="FZ87" s="67"/>
      <c r="GA87" s="53"/>
      <c r="GB87" s="49"/>
      <c r="GC87" s="53"/>
      <c r="GD87" s="49"/>
      <c r="GE87" s="53"/>
      <c r="GF87" s="53"/>
      <c r="GG87" s="53"/>
      <c r="GH87" s="49"/>
      <c r="GI87" s="53"/>
      <c r="GJ87" s="49"/>
      <c r="GK87" s="53"/>
      <c r="GL87" s="49"/>
      <c r="GM87" s="53"/>
      <c r="GN87" s="53"/>
      <c r="GO87" s="49"/>
      <c r="GP87" s="83"/>
      <c r="GQ87" s="67"/>
      <c r="GR87" s="67"/>
      <c r="GS87" s="53"/>
      <c r="GT87" s="49"/>
      <c r="GU87" s="53"/>
      <c r="GV87" s="49"/>
      <c r="GW87" s="53"/>
      <c r="GX87" s="53"/>
      <c r="GY87" s="53"/>
      <c r="GZ87" s="49"/>
      <c r="HA87" s="53"/>
      <c r="HB87" s="49"/>
      <c r="HC87" s="53"/>
      <c r="HD87" s="49"/>
      <c r="HE87" s="53"/>
      <c r="HF87" s="53"/>
      <c r="HG87" s="49"/>
      <c r="HH87" s="83"/>
      <c r="HI87" s="83"/>
      <c r="HJ87" s="83"/>
      <c r="HK87" s="83"/>
      <c r="HL87" s="83"/>
      <c r="HM87" s="83"/>
      <c r="HN87" s="83"/>
      <c r="HO87" s="83"/>
      <c r="HP87" s="83"/>
      <c r="HQ87" s="83"/>
      <c r="HR87" s="83"/>
      <c r="HS87" s="83"/>
      <c r="HT87" s="83"/>
      <c r="HU87" s="83"/>
      <c r="HV87" s="83"/>
      <c r="HW87" s="83"/>
      <c r="HX87" s="83"/>
      <c r="HY87" s="83"/>
    </row>
    <row r="88" spans="17:233">
      <c r="Q88" s="67"/>
      <c r="R88" s="67"/>
      <c r="S88" s="53"/>
      <c r="T88" s="49"/>
      <c r="U88" s="53"/>
      <c r="V88" s="49"/>
      <c r="W88" s="53"/>
      <c r="X88" s="53"/>
      <c r="Y88" s="53"/>
      <c r="Z88" s="49"/>
      <c r="AA88" s="53"/>
      <c r="AB88" s="49"/>
      <c r="AC88" s="53"/>
      <c r="AD88" s="49"/>
      <c r="AE88" s="53"/>
      <c r="AF88" s="53"/>
      <c r="AG88" s="49"/>
      <c r="AH88" s="83"/>
      <c r="AI88" s="67"/>
      <c r="AJ88" s="67"/>
      <c r="AK88" s="67"/>
      <c r="AL88" s="67"/>
      <c r="AM88" s="53"/>
      <c r="AN88" s="49"/>
      <c r="AO88" s="53"/>
      <c r="AP88" s="49"/>
      <c r="AQ88" s="53"/>
      <c r="AR88" s="53"/>
      <c r="AS88" s="53"/>
      <c r="AT88" s="49"/>
      <c r="AU88" s="53"/>
      <c r="AV88" s="49"/>
      <c r="AW88" s="53"/>
      <c r="AX88" s="49"/>
      <c r="AY88" s="53"/>
      <c r="AZ88" s="53"/>
      <c r="BA88" s="49"/>
      <c r="BB88" s="83"/>
      <c r="BC88" s="67"/>
      <c r="BD88" s="67"/>
      <c r="BE88" s="53"/>
      <c r="BF88" s="49"/>
      <c r="BG88" s="53"/>
      <c r="BH88" s="49"/>
      <c r="BI88" s="53"/>
      <c r="BJ88" s="53"/>
      <c r="BK88" s="53"/>
      <c r="BL88" s="49"/>
      <c r="BM88" s="53"/>
      <c r="BN88" s="49"/>
      <c r="BO88" s="53"/>
      <c r="BP88" s="49"/>
      <c r="BQ88" s="53"/>
      <c r="BR88" s="53"/>
      <c r="BS88" s="49"/>
      <c r="BT88" s="83"/>
      <c r="BU88" s="67"/>
      <c r="BV88" s="67"/>
      <c r="BW88" s="53"/>
      <c r="BX88" s="49"/>
      <c r="BY88" s="53"/>
      <c r="BZ88" s="49"/>
      <c r="CA88" s="53"/>
      <c r="CB88" s="53"/>
      <c r="CC88" s="53"/>
      <c r="CD88" s="49"/>
      <c r="CE88" s="53"/>
      <c r="CF88" s="49"/>
      <c r="CG88" s="53"/>
      <c r="CH88" s="49"/>
      <c r="CI88" s="53"/>
      <c r="CJ88" s="53"/>
      <c r="CK88" s="49"/>
      <c r="CL88" s="83"/>
      <c r="CM88" s="67"/>
      <c r="CN88" s="67"/>
      <c r="CO88" s="53"/>
      <c r="CP88" s="49"/>
      <c r="CQ88" s="53"/>
      <c r="CR88" s="49"/>
      <c r="CS88" s="53"/>
      <c r="CT88" s="53"/>
      <c r="CU88" s="53"/>
      <c r="CV88" s="49"/>
      <c r="CW88" s="53"/>
      <c r="CX88" s="49"/>
      <c r="CY88" s="53"/>
      <c r="CZ88" s="49"/>
      <c r="DA88" s="53"/>
      <c r="DB88" s="53"/>
      <c r="DC88" s="49"/>
      <c r="DD88" s="83"/>
      <c r="DE88" s="67"/>
      <c r="DF88" s="67"/>
      <c r="DG88" s="53"/>
      <c r="DH88" s="49"/>
      <c r="DI88" s="53"/>
      <c r="DJ88" s="49"/>
      <c r="DK88" s="53"/>
      <c r="DL88" s="53"/>
      <c r="DM88" s="53"/>
      <c r="DN88" s="49"/>
      <c r="DO88" s="53"/>
      <c r="DP88" s="49"/>
      <c r="DQ88" s="53"/>
      <c r="DR88" s="49"/>
      <c r="DS88" s="53"/>
      <c r="DT88" s="53"/>
      <c r="DU88" s="49"/>
      <c r="DV88" s="83"/>
      <c r="DW88" s="67"/>
      <c r="DX88" s="67"/>
      <c r="DY88" s="53"/>
      <c r="DZ88" s="49"/>
      <c r="EA88" s="53"/>
      <c r="EB88" s="49"/>
      <c r="EC88" s="53"/>
      <c r="ED88" s="53"/>
      <c r="EE88" s="53"/>
      <c r="EF88" s="49"/>
      <c r="EG88" s="53"/>
      <c r="EH88" s="49"/>
      <c r="EI88" s="53"/>
      <c r="EJ88" s="49"/>
      <c r="EK88" s="53"/>
      <c r="EL88" s="53"/>
      <c r="EM88" s="49"/>
      <c r="EN88" s="83"/>
      <c r="EO88" s="67"/>
      <c r="EP88" s="67"/>
      <c r="EQ88" s="53"/>
      <c r="ER88" s="49"/>
      <c r="ES88" s="53"/>
      <c r="ET88" s="49"/>
      <c r="EU88" s="53"/>
      <c r="EV88" s="53"/>
      <c r="EW88" s="53"/>
      <c r="EX88" s="49"/>
      <c r="EY88" s="53"/>
      <c r="EZ88" s="49"/>
      <c r="FA88" s="53"/>
      <c r="FB88" s="49"/>
      <c r="FC88" s="53"/>
      <c r="FD88" s="53"/>
      <c r="FE88" s="49"/>
      <c r="FF88" s="83"/>
      <c r="FG88" s="67"/>
      <c r="FH88" s="67"/>
      <c r="FI88" s="53"/>
      <c r="FJ88" s="53"/>
      <c r="FK88" s="53"/>
      <c r="FL88" s="53"/>
      <c r="FM88" s="53"/>
      <c r="FN88" s="53"/>
      <c r="FO88" s="53"/>
      <c r="FP88" s="53"/>
      <c r="FQ88" s="53"/>
      <c r="FR88" s="53"/>
      <c r="FS88" s="53"/>
      <c r="FT88" s="49"/>
      <c r="FU88" s="53"/>
      <c r="FV88" s="53"/>
      <c r="FW88" s="53"/>
      <c r="FX88" s="83"/>
      <c r="FY88" s="67"/>
      <c r="FZ88" s="67"/>
      <c r="GA88" s="53"/>
      <c r="GB88" s="49"/>
      <c r="GC88" s="53"/>
      <c r="GD88" s="49"/>
      <c r="GE88" s="53"/>
      <c r="GF88" s="53"/>
      <c r="GG88" s="53"/>
      <c r="GH88" s="49"/>
      <c r="GI88" s="53"/>
      <c r="GJ88" s="49"/>
      <c r="GK88" s="53"/>
      <c r="GL88" s="49"/>
      <c r="GM88" s="53"/>
      <c r="GN88" s="53"/>
      <c r="GO88" s="49"/>
      <c r="GP88" s="83"/>
      <c r="GQ88" s="67"/>
      <c r="GR88" s="67"/>
      <c r="GS88" s="53"/>
      <c r="GT88" s="49"/>
      <c r="GU88" s="53"/>
      <c r="GV88" s="49"/>
      <c r="GW88" s="53"/>
      <c r="GX88" s="53"/>
      <c r="GY88" s="53"/>
      <c r="GZ88" s="49"/>
      <c r="HA88" s="53"/>
      <c r="HB88" s="49"/>
      <c r="HC88" s="53"/>
      <c r="HD88" s="49"/>
      <c r="HE88" s="53"/>
      <c r="HF88" s="53"/>
      <c r="HG88" s="49"/>
      <c r="HH88" s="83"/>
      <c r="HI88" s="83"/>
      <c r="HJ88" s="83"/>
      <c r="HK88" s="83"/>
      <c r="HL88" s="83"/>
      <c r="HM88" s="83"/>
      <c r="HN88" s="83"/>
      <c r="HO88" s="83"/>
      <c r="HP88" s="83"/>
      <c r="HQ88" s="83"/>
      <c r="HR88" s="83"/>
      <c r="HS88" s="83"/>
      <c r="HT88" s="83"/>
      <c r="HU88" s="83"/>
      <c r="HV88" s="83"/>
      <c r="HW88" s="83"/>
      <c r="HX88" s="83"/>
      <c r="HY88" s="83"/>
    </row>
    <row r="89" spans="17:233">
      <c r="Q89" s="67"/>
      <c r="R89" s="67"/>
      <c r="S89" s="53"/>
      <c r="T89" s="49"/>
      <c r="U89" s="53"/>
      <c r="V89" s="49"/>
      <c r="W89" s="53"/>
      <c r="X89" s="53"/>
      <c r="Y89" s="53"/>
      <c r="Z89" s="49"/>
      <c r="AA89" s="53"/>
      <c r="AB89" s="49"/>
      <c r="AC89" s="53"/>
      <c r="AD89" s="49"/>
      <c r="AE89" s="53"/>
      <c r="AF89" s="53"/>
      <c r="AG89" s="49"/>
      <c r="AH89" s="83"/>
      <c r="AI89" s="67"/>
      <c r="AJ89" s="67"/>
      <c r="AK89" s="67"/>
      <c r="AL89" s="67"/>
      <c r="AM89" s="53"/>
      <c r="AN89" s="49"/>
      <c r="AO89" s="53"/>
      <c r="AP89" s="49"/>
      <c r="AQ89" s="53"/>
      <c r="AR89" s="53"/>
      <c r="AS89" s="53"/>
      <c r="AT89" s="49"/>
      <c r="AU89" s="53"/>
      <c r="AV89" s="49"/>
      <c r="AW89" s="53"/>
      <c r="AX89" s="49"/>
      <c r="AY89" s="53"/>
      <c r="AZ89" s="53"/>
      <c r="BA89" s="49"/>
      <c r="BB89" s="83"/>
      <c r="BC89" s="67"/>
      <c r="BD89" s="67"/>
      <c r="BE89" s="53"/>
      <c r="BF89" s="49"/>
      <c r="BG89" s="53"/>
      <c r="BH89" s="49"/>
      <c r="BI89" s="53"/>
      <c r="BJ89" s="53"/>
      <c r="BK89" s="53"/>
      <c r="BL89" s="49"/>
      <c r="BM89" s="53"/>
      <c r="BN89" s="49"/>
      <c r="BO89" s="53"/>
      <c r="BP89" s="49"/>
      <c r="BQ89" s="53"/>
      <c r="BR89" s="53"/>
      <c r="BS89" s="49"/>
      <c r="BT89" s="83"/>
      <c r="BU89" s="67"/>
      <c r="BV89" s="67"/>
      <c r="BW89" s="53"/>
      <c r="BX89" s="49"/>
      <c r="BY89" s="53"/>
      <c r="BZ89" s="49"/>
      <c r="CA89" s="53"/>
      <c r="CB89" s="53"/>
      <c r="CC89" s="53"/>
      <c r="CD89" s="49"/>
      <c r="CE89" s="53"/>
      <c r="CF89" s="49"/>
      <c r="CG89" s="53"/>
      <c r="CH89" s="49"/>
      <c r="CI89" s="53"/>
      <c r="CJ89" s="53"/>
      <c r="CK89" s="49"/>
      <c r="CL89" s="83"/>
      <c r="CM89" s="67"/>
      <c r="CN89" s="67"/>
      <c r="CO89" s="53"/>
      <c r="CP89" s="49"/>
      <c r="CQ89" s="53"/>
      <c r="CR89" s="49"/>
      <c r="CS89" s="53"/>
      <c r="CT89" s="53"/>
      <c r="CU89" s="53"/>
      <c r="CV89" s="49"/>
      <c r="CW89" s="53"/>
      <c r="CX89" s="49"/>
      <c r="CY89" s="53"/>
      <c r="CZ89" s="49"/>
      <c r="DA89" s="53"/>
      <c r="DB89" s="53"/>
      <c r="DC89" s="49"/>
      <c r="DD89" s="83"/>
      <c r="DE89" s="67"/>
      <c r="DF89" s="67"/>
      <c r="DG89" s="53"/>
      <c r="DH89" s="49"/>
      <c r="DI89" s="53"/>
      <c r="DJ89" s="49"/>
      <c r="DK89" s="53"/>
      <c r="DL89" s="53"/>
      <c r="DM89" s="53"/>
      <c r="DN89" s="49"/>
      <c r="DO89" s="53"/>
      <c r="DP89" s="49"/>
      <c r="DQ89" s="53"/>
      <c r="DR89" s="49"/>
      <c r="DS89" s="53"/>
      <c r="DT89" s="53"/>
      <c r="DU89" s="49"/>
      <c r="DV89" s="83"/>
      <c r="DW89" s="67"/>
      <c r="DX89" s="67"/>
      <c r="DY89" s="53"/>
      <c r="DZ89" s="49"/>
      <c r="EA89" s="53"/>
      <c r="EB89" s="49"/>
      <c r="EC89" s="53"/>
      <c r="ED89" s="53"/>
      <c r="EE89" s="53"/>
      <c r="EF89" s="49"/>
      <c r="EG89" s="53"/>
      <c r="EH89" s="49"/>
      <c r="EI89" s="53"/>
      <c r="EJ89" s="49"/>
      <c r="EK89" s="53"/>
      <c r="EL89" s="53"/>
      <c r="EM89" s="49"/>
      <c r="EN89" s="83"/>
      <c r="EO89" s="67"/>
      <c r="EP89" s="67"/>
      <c r="EQ89" s="53"/>
      <c r="ER89" s="49"/>
      <c r="ES89" s="53"/>
      <c r="ET89" s="49"/>
      <c r="EU89" s="53"/>
      <c r="EV89" s="53"/>
      <c r="EW89" s="53"/>
      <c r="EX89" s="49"/>
      <c r="EY89" s="53"/>
      <c r="EZ89" s="49"/>
      <c r="FA89" s="53"/>
      <c r="FB89" s="49"/>
      <c r="FC89" s="53"/>
      <c r="FD89" s="53"/>
      <c r="FE89" s="49"/>
      <c r="FF89" s="83"/>
      <c r="FG89" s="67"/>
      <c r="FH89" s="67"/>
      <c r="FI89" s="53"/>
      <c r="FJ89" s="53"/>
      <c r="FK89" s="53"/>
      <c r="FL89" s="53"/>
      <c r="FM89" s="53"/>
      <c r="FN89" s="53"/>
      <c r="FO89" s="53"/>
      <c r="FP89" s="53"/>
      <c r="FQ89" s="53"/>
      <c r="FR89" s="53"/>
      <c r="FS89" s="53"/>
      <c r="FT89" s="49"/>
      <c r="FU89" s="53"/>
      <c r="FV89" s="53"/>
      <c r="FW89" s="53"/>
      <c r="FX89" s="83"/>
      <c r="FY89" s="67"/>
      <c r="FZ89" s="67"/>
      <c r="GA89" s="53"/>
      <c r="GB89" s="49"/>
      <c r="GC89" s="53"/>
      <c r="GD89" s="49"/>
      <c r="GE89" s="53"/>
      <c r="GF89" s="53"/>
      <c r="GG89" s="53"/>
      <c r="GH89" s="49"/>
      <c r="GI89" s="53"/>
      <c r="GJ89" s="49"/>
      <c r="GK89" s="53"/>
      <c r="GL89" s="49"/>
      <c r="GM89" s="53"/>
      <c r="GN89" s="53"/>
      <c r="GO89" s="49"/>
      <c r="GP89" s="83"/>
      <c r="GQ89" s="67"/>
      <c r="GR89" s="67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83"/>
      <c r="HI89" s="83"/>
      <c r="HJ89" s="83"/>
      <c r="HK89" s="83"/>
      <c r="HL89" s="83"/>
      <c r="HM89" s="83"/>
      <c r="HN89" s="83"/>
      <c r="HO89" s="83"/>
      <c r="HP89" s="83"/>
      <c r="HQ89" s="83"/>
      <c r="HR89" s="83"/>
      <c r="HS89" s="83"/>
      <c r="HT89" s="83"/>
      <c r="HU89" s="83"/>
      <c r="HV89" s="83"/>
      <c r="HW89" s="83"/>
      <c r="HX89" s="83"/>
      <c r="HY89" s="83"/>
    </row>
    <row r="90" spans="17:233">
      <c r="Q90" s="67"/>
      <c r="R90" s="67"/>
      <c r="S90" s="53"/>
      <c r="T90" s="49"/>
      <c r="U90" s="53"/>
      <c r="V90" s="49"/>
      <c r="W90" s="53"/>
      <c r="X90" s="53"/>
      <c r="Y90" s="53"/>
      <c r="Z90" s="49"/>
      <c r="AA90" s="53"/>
      <c r="AB90" s="49"/>
      <c r="AC90" s="53"/>
      <c r="AD90" s="49"/>
      <c r="AE90" s="53"/>
      <c r="AF90" s="53"/>
      <c r="AG90" s="49"/>
      <c r="AH90" s="83"/>
      <c r="AI90" s="67"/>
      <c r="AJ90" s="67"/>
      <c r="AK90" s="67"/>
      <c r="AL90" s="67"/>
      <c r="AM90" s="53"/>
      <c r="AN90" s="49"/>
      <c r="AO90" s="53"/>
      <c r="AP90" s="49"/>
      <c r="AQ90" s="53"/>
      <c r="AR90" s="53"/>
      <c r="AS90" s="53"/>
      <c r="AT90" s="49"/>
      <c r="AU90" s="53"/>
      <c r="AV90" s="49"/>
      <c r="AW90" s="53"/>
      <c r="AX90" s="49"/>
      <c r="AY90" s="53"/>
      <c r="AZ90" s="53"/>
      <c r="BA90" s="49"/>
      <c r="BB90" s="83"/>
      <c r="BC90" s="67"/>
      <c r="BD90" s="67"/>
      <c r="BE90" s="53"/>
      <c r="BF90" s="49"/>
      <c r="BG90" s="53"/>
      <c r="BH90" s="49"/>
      <c r="BI90" s="53"/>
      <c r="BJ90" s="53"/>
      <c r="BK90" s="53"/>
      <c r="BL90" s="49"/>
      <c r="BM90" s="53"/>
      <c r="BN90" s="49"/>
      <c r="BO90" s="53"/>
      <c r="BP90" s="49"/>
      <c r="BQ90" s="53"/>
      <c r="BR90" s="53"/>
      <c r="BS90" s="49"/>
      <c r="BT90" s="83"/>
      <c r="BU90" s="67"/>
      <c r="BV90" s="67"/>
      <c r="BW90" s="53"/>
      <c r="BX90" s="49"/>
      <c r="BY90" s="53"/>
      <c r="BZ90" s="49"/>
      <c r="CA90" s="53"/>
      <c r="CB90" s="53"/>
      <c r="CC90" s="53"/>
      <c r="CD90" s="49"/>
      <c r="CE90" s="53"/>
      <c r="CF90" s="49"/>
      <c r="CG90" s="53"/>
      <c r="CH90" s="49"/>
      <c r="CI90" s="53"/>
      <c r="CJ90" s="53"/>
      <c r="CK90" s="49"/>
      <c r="CL90" s="83"/>
      <c r="CM90" s="67"/>
      <c r="CN90" s="67"/>
      <c r="CO90" s="53"/>
      <c r="CP90" s="49"/>
      <c r="CQ90" s="53"/>
      <c r="CR90" s="49"/>
      <c r="CS90" s="53"/>
      <c r="CT90" s="53"/>
      <c r="CU90" s="53"/>
      <c r="CV90" s="49"/>
      <c r="CW90" s="53"/>
      <c r="CX90" s="49"/>
      <c r="CY90" s="53"/>
      <c r="CZ90" s="49"/>
      <c r="DA90" s="53"/>
      <c r="DB90" s="53"/>
      <c r="DC90" s="49"/>
      <c r="DD90" s="83"/>
      <c r="DE90" s="67"/>
      <c r="DF90" s="67"/>
      <c r="DG90" s="53"/>
      <c r="DH90" s="49"/>
      <c r="DI90" s="53"/>
      <c r="DJ90" s="49"/>
      <c r="DK90" s="53"/>
      <c r="DL90" s="53"/>
      <c r="DM90" s="53"/>
      <c r="DN90" s="49"/>
      <c r="DO90" s="53"/>
      <c r="DP90" s="49"/>
      <c r="DQ90" s="53"/>
      <c r="DR90" s="49"/>
      <c r="DS90" s="53"/>
      <c r="DT90" s="53"/>
      <c r="DU90" s="49"/>
      <c r="DV90" s="83"/>
      <c r="DW90" s="67"/>
      <c r="DX90" s="67"/>
      <c r="DY90" s="53"/>
      <c r="DZ90" s="49"/>
      <c r="EA90" s="53"/>
      <c r="EB90" s="49"/>
      <c r="EC90" s="53"/>
      <c r="ED90" s="53"/>
      <c r="EE90" s="53"/>
      <c r="EF90" s="49"/>
      <c r="EG90" s="53"/>
      <c r="EH90" s="49"/>
      <c r="EI90" s="53"/>
      <c r="EJ90" s="49"/>
      <c r="EK90" s="53"/>
      <c r="EL90" s="53"/>
      <c r="EM90" s="49"/>
      <c r="EN90" s="83"/>
      <c r="EO90" s="67"/>
      <c r="EP90" s="67"/>
      <c r="EQ90" s="53"/>
      <c r="ER90" s="49"/>
      <c r="ES90" s="53"/>
      <c r="ET90" s="49"/>
      <c r="EU90" s="53"/>
      <c r="EV90" s="53"/>
      <c r="EW90" s="53"/>
      <c r="EX90" s="49"/>
      <c r="EY90" s="53"/>
      <c r="EZ90" s="49"/>
      <c r="FA90" s="53"/>
      <c r="FB90" s="49"/>
      <c r="FC90" s="53"/>
      <c r="FD90" s="53"/>
      <c r="FE90" s="49"/>
      <c r="FF90" s="83"/>
      <c r="FG90" s="67"/>
      <c r="FH90" s="67"/>
      <c r="FI90" s="49"/>
      <c r="FJ90" s="49"/>
      <c r="FK90" s="49"/>
      <c r="FL90" s="49"/>
      <c r="FM90" s="49"/>
      <c r="FN90" s="49"/>
      <c r="FO90" s="49"/>
      <c r="FP90" s="49"/>
      <c r="FQ90" s="49"/>
      <c r="FR90" s="49"/>
      <c r="FS90" s="49"/>
      <c r="FT90" s="49"/>
      <c r="FU90" s="49"/>
      <c r="FV90" s="49"/>
      <c r="FW90" s="49"/>
      <c r="FX90" s="83"/>
      <c r="FY90" s="67"/>
      <c r="FZ90" s="67"/>
      <c r="GA90" s="49"/>
      <c r="GB90" s="49"/>
      <c r="GC90" s="49"/>
      <c r="GD90" s="49"/>
      <c r="GE90" s="49"/>
      <c r="GF90" s="49"/>
      <c r="GG90" s="49"/>
      <c r="GH90" s="49"/>
      <c r="GI90" s="49"/>
      <c r="GJ90" s="49"/>
      <c r="GK90" s="49"/>
      <c r="GL90" s="49"/>
      <c r="GM90" s="49"/>
      <c r="GN90" s="49"/>
      <c r="GO90" s="49"/>
      <c r="GP90" s="83"/>
      <c r="GQ90" s="67"/>
      <c r="GR90" s="67"/>
      <c r="GS90" s="49"/>
      <c r="GT90" s="49"/>
      <c r="GU90" s="49"/>
      <c r="GV90" s="49"/>
      <c r="GW90" s="49"/>
      <c r="GX90" s="49"/>
      <c r="GY90" s="49"/>
      <c r="GZ90" s="49"/>
      <c r="HA90" s="49"/>
      <c r="HB90" s="49"/>
      <c r="HC90" s="49"/>
      <c r="HD90" s="49"/>
      <c r="HE90" s="49"/>
      <c r="HF90" s="49"/>
      <c r="HG90" s="49"/>
      <c r="HH90" s="83"/>
      <c r="HI90" s="83"/>
      <c r="HJ90" s="83"/>
      <c r="HK90" s="83"/>
      <c r="HL90" s="83"/>
      <c r="HM90" s="83"/>
      <c r="HN90" s="83"/>
      <c r="HO90" s="83"/>
      <c r="HP90" s="83"/>
      <c r="HQ90" s="83"/>
      <c r="HR90" s="83"/>
      <c r="HS90" s="83"/>
      <c r="HT90" s="83"/>
      <c r="HU90" s="83"/>
      <c r="HV90" s="83"/>
      <c r="HW90" s="83"/>
      <c r="HX90" s="83"/>
      <c r="HY90" s="83"/>
    </row>
    <row r="91" spans="17:233">
      <c r="Q91" s="67"/>
      <c r="R91" s="67"/>
      <c r="S91" s="49"/>
      <c r="T91" s="49"/>
      <c r="U91" s="49"/>
      <c r="V91" s="49"/>
      <c r="W91" s="49"/>
      <c r="X91" s="49"/>
      <c r="Y91" s="49"/>
      <c r="Z91" s="49"/>
      <c r="AA91" s="53"/>
      <c r="AB91" s="49"/>
      <c r="AC91" s="49"/>
      <c r="AD91" s="49"/>
      <c r="AE91" s="53"/>
      <c r="AF91" s="49"/>
      <c r="AG91" s="49"/>
      <c r="AH91" s="83"/>
      <c r="AI91" s="67"/>
      <c r="AJ91" s="67"/>
      <c r="AK91" s="67"/>
      <c r="AL91" s="67"/>
      <c r="AM91" s="49"/>
      <c r="AN91" s="49"/>
      <c r="AO91" s="49"/>
      <c r="AP91" s="49"/>
      <c r="AQ91" s="49"/>
      <c r="AR91" s="49"/>
      <c r="AS91" s="49"/>
      <c r="AT91" s="49"/>
      <c r="AU91" s="53"/>
      <c r="AV91" s="49"/>
      <c r="AW91" s="49"/>
      <c r="AX91" s="49"/>
      <c r="AY91" s="53"/>
      <c r="AZ91" s="49"/>
      <c r="BA91" s="49"/>
      <c r="BB91" s="83"/>
      <c r="BC91" s="67"/>
      <c r="BD91" s="67"/>
      <c r="BE91" s="49"/>
      <c r="BF91" s="49"/>
      <c r="BG91" s="49"/>
      <c r="BH91" s="49"/>
      <c r="BI91" s="49"/>
      <c r="BJ91" s="49"/>
      <c r="BK91" s="49"/>
      <c r="BL91" s="49"/>
      <c r="BM91" s="53"/>
      <c r="BN91" s="49"/>
      <c r="BO91" s="49"/>
      <c r="BP91" s="49"/>
      <c r="BQ91" s="53"/>
      <c r="BR91" s="49"/>
      <c r="BS91" s="49"/>
      <c r="BT91" s="83"/>
      <c r="BU91" s="67"/>
      <c r="BV91" s="67"/>
      <c r="BW91" s="49"/>
      <c r="BX91" s="49"/>
      <c r="BY91" s="49"/>
      <c r="BZ91" s="49"/>
      <c r="CA91" s="49"/>
      <c r="CB91" s="49"/>
      <c r="CC91" s="49"/>
      <c r="CD91" s="49"/>
      <c r="CE91" s="53"/>
      <c r="CF91" s="49"/>
      <c r="CG91" s="49"/>
      <c r="CH91" s="49"/>
      <c r="CI91" s="53"/>
      <c r="CJ91" s="49"/>
      <c r="CK91" s="49"/>
      <c r="CL91" s="83"/>
      <c r="CM91" s="67"/>
      <c r="CN91" s="67"/>
      <c r="CO91" s="49"/>
      <c r="CP91" s="49"/>
      <c r="CQ91" s="49"/>
      <c r="CR91" s="49"/>
      <c r="CS91" s="49"/>
      <c r="CT91" s="49"/>
      <c r="CU91" s="49"/>
      <c r="CV91" s="49"/>
      <c r="CW91" s="53"/>
      <c r="CX91" s="49"/>
      <c r="CY91" s="49"/>
      <c r="CZ91" s="49"/>
      <c r="DA91" s="53"/>
      <c r="DB91" s="49"/>
      <c r="DC91" s="49"/>
      <c r="DD91" s="83"/>
      <c r="DE91" s="67"/>
      <c r="DF91" s="67"/>
      <c r="DG91" s="49"/>
      <c r="DH91" s="49"/>
      <c r="DI91" s="49"/>
      <c r="DJ91" s="49"/>
      <c r="DK91" s="49"/>
      <c r="DL91" s="49"/>
      <c r="DM91" s="49"/>
      <c r="DN91" s="49"/>
      <c r="DO91" s="53"/>
      <c r="DP91" s="49"/>
      <c r="DQ91" s="49"/>
      <c r="DR91" s="49"/>
      <c r="DS91" s="53"/>
      <c r="DT91" s="49"/>
      <c r="DU91" s="49"/>
      <c r="DV91" s="83"/>
      <c r="DW91" s="67"/>
      <c r="DX91" s="67"/>
      <c r="DY91" s="49"/>
      <c r="DZ91" s="49"/>
      <c r="EA91" s="49"/>
      <c r="EB91" s="49"/>
      <c r="EC91" s="49"/>
      <c r="ED91" s="49"/>
      <c r="EE91" s="49"/>
      <c r="EF91" s="49"/>
      <c r="EG91" s="53"/>
      <c r="EH91" s="49"/>
      <c r="EI91" s="49"/>
      <c r="EJ91" s="49"/>
      <c r="EK91" s="53"/>
      <c r="EL91" s="49"/>
      <c r="EM91" s="49"/>
      <c r="EN91" s="83"/>
      <c r="EO91" s="67"/>
      <c r="EP91" s="67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83"/>
      <c r="FG91" s="67"/>
      <c r="FH91" s="67"/>
      <c r="FI91" s="49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49"/>
      <c r="FU91" s="49"/>
      <c r="FV91" s="49"/>
      <c r="FW91" s="49"/>
      <c r="FX91" s="83"/>
      <c r="FY91" s="67"/>
      <c r="FZ91" s="67"/>
      <c r="GA91" s="49"/>
      <c r="GB91" s="49"/>
      <c r="GC91" s="49"/>
      <c r="GD91" s="49"/>
      <c r="GE91" s="49"/>
      <c r="GF91" s="49"/>
      <c r="GG91" s="49"/>
      <c r="GH91" s="49"/>
      <c r="GI91" s="49"/>
      <c r="GJ91" s="49"/>
      <c r="GK91" s="49"/>
      <c r="GL91" s="49"/>
      <c r="GM91" s="49"/>
      <c r="GN91" s="49"/>
      <c r="GO91" s="49"/>
      <c r="GP91" s="83"/>
      <c r="GQ91" s="67"/>
      <c r="GR91" s="67"/>
      <c r="GS91" s="49"/>
      <c r="GT91" s="49"/>
      <c r="GU91" s="49"/>
      <c r="GV91" s="49"/>
      <c r="GW91" s="49"/>
      <c r="GX91" s="49"/>
      <c r="GY91" s="49"/>
      <c r="GZ91" s="49"/>
      <c r="HA91" s="49"/>
      <c r="HB91" s="49"/>
      <c r="HC91" s="49"/>
      <c r="HD91" s="49"/>
      <c r="HE91" s="49"/>
      <c r="HF91" s="49"/>
      <c r="HG91" s="49"/>
      <c r="HH91" s="83"/>
      <c r="HI91" s="83"/>
      <c r="HJ91" s="83"/>
      <c r="HK91" s="83"/>
      <c r="HL91" s="83"/>
      <c r="HM91" s="83"/>
      <c r="HN91" s="83"/>
      <c r="HO91" s="83"/>
      <c r="HP91" s="83"/>
      <c r="HQ91" s="83"/>
      <c r="HR91" s="83"/>
      <c r="HS91" s="83"/>
      <c r="HT91" s="83"/>
      <c r="HU91" s="83"/>
      <c r="HV91" s="83"/>
      <c r="HW91" s="83"/>
      <c r="HX91" s="83"/>
      <c r="HY91" s="83"/>
    </row>
    <row r="92" spans="17:233">
      <c r="Q92" s="67"/>
      <c r="R92" s="67"/>
      <c r="S92" s="49"/>
      <c r="T92" s="49"/>
      <c r="U92" s="49"/>
      <c r="V92" s="49"/>
      <c r="W92" s="49"/>
      <c r="X92" s="49"/>
      <c r="Y92" s="49"/>
      <c r="Z92" s="49"/>
      <c r="AA92" s="53"/>
      <c r="AB92" s="49"/>
      <c r="AC92" s="49"/>
      <c r="AD92" s="49"/>
      <c r="AE92" s="53"/>
      <c r="AF92" s="49"/>
      <c r="AG92" s="49"/>
      <c r="AH92" s="83"/>
      <c r="AI92" s="67"/>
      <c r="AJ92" s="67"/>
      <c r="AK92" s="67"/>
      <c r="AL92" s="67"/>
      <c r="AM92" s="49"/>
      <c r="AN92" s="49"/>
      <c r="AO92" s="49"/>
      <c r="AP92" s="49"/>
      <c r="AQ92" s="49"/>
      <c r="AR92" s="49"/>
      <c r="AS92" s="49"/>
      <c r="AT92" s="49"/>
      <c r="AU92" s="53"/>
      <c r="AV92" s="49"/>
      <c r="AW92" s="49"/>
      <c r="AX92" s="49"/>
      <c r="AY92" s="53"/>
      <c r="AZ92" s="49"/>
      <c r="BA92" s="49"/>
      <c r="BB92" s="83"/>
      <c r="BC92" s="67"/>
      <c r="BD92" s="67"/>
      <c r="BE92" s="49"/>
      <c r="BF92" s="49"/>
      <c r="BG92" s="49"/>
      <c r="BH92" s="49"/>
      <c r="BI92" s="49"/>
      <c r="BJ92" s="49"/>
      <c r="BK92" s="49"/>
      <c r="BL92" s="49"/>
      <c r="BM92" s="53"/>
      <c r="BN92" s="49"/>
      <c r="BO92" s="49"/>
      <c r="BP92" s="49"/>
      <c r="BQ92" s="53"/>
      <c r="BR92" s="49"/>
      <c r="BS92" s="49"/>
      <c r="BT92" s="83"/>
      <c r="BU92" s="67"/>
      <c r="BV92" s="67"/>
      <c r="BW92" s="49"/>
      <c r="BX92" s="49"/>
      <c r="BY92" s="49"/>
      <c r="BZ92" s="49"/>
      <c r="CA92" s="49"/>
      <c r="CB92" s="49"/>
      <c r="CC92" s="49"/>
      <c r="CD92" s="49"/>
      <c r="CE92" s="53"/>
      <c r="CF92" s="49"/>
      <c r="CG92" s="49"/>
      <c r="CH92" s="49"/>
      <c r="CI92" s="53"/>
      <c r="CJ92" s="49"/>
      <c r="CK92" s="49"/>
      <c r="CL92" s="83"/>
      <c r="CM92" s="67"/>
      <c r="CN92" s="67"/>
      <c r="CO92" s="49"/>
      <c r="CP92" s="49"/>
      <c r="CQ92" s="49"/>
      <c r="CR92" s="49"/>
      <c r="CS92" s="49"/>
      <c r="CT92" s="49"/>
      <c r="CU92" s="49"/>
      <c r="CV92" s="49"/>
      <c r="CW92" s="53"/>
      <c r="CX92" s="49"/>
      <c r="CY92" s="49"/>
      <c r="CZ92" s="49"/>
      <c r="DA92" s="53"/>
      <c r="DB92" s="49"/>
      <c r="DC92" s="49"/>
      <c r="DD92" s="83"/>
      <c r="DE92" s="67"/>
      <c r="DF92" s="67"/>
      <c r="DG92" s="49"/>
      <c r="DH92" s="49"/>
      <c r="DI92" s="49"/>
      <c r="DJ92" s="49"/>
      <c r="DK92" s="49"/>
      <c r="DL92" s="49"/>
      <c r="DM92" s="49"/>
      <c r="DN92" s="49"/>
      <c r="DO92" s="53"/>
      <c r="DP92" s="49"/>
      <c r="DQ92" s="49"/>
      <c r="DR92" s="49"/>
      <c r="DS92" s="53"/>
      <c r="DT92" s="49"/>
      <c r="DU92" s="49"/>
      <c r="DV92" s="83"/>
      <c r="DW92" s="67"/>
      <c r="DX92" s="67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83"/>
      <c r="EO92" s="67"/>
      <c r="EP92" s="67"/>
      <c r="EQ92" s="49"/>
      <c r="ER92" s="4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83"/>
      <c r="FG92" s="67"/>
      <c r="FH92" s="67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83"/>
      <c r="FY92" s="67"/>
      <c r="FZ92" s="67"/>
      <c r="GA92" s="49"/>
      <c r="GB92" s="49"/>
      <c r="GC92" s="49"/>
      <c r="GD92" s="49"/>
      <c r="GE92" s="49"/>
      <c r="GF92" s="49"/>
      <c r="GG92" s="49"/>
      <c r="GH92" s="49"/>
      <c r="GI92" s="49"/>
      <c r="GJ92" s="49"/>
      <c r="GK92" s="49"/>
      <c r="GL92" s="49"/>
      <c r="GM92" s="49"/>
      <c r="GN92" s="49"/>
      <c r="GO92" s="49"/>
      <c r="GP92" s="83"/>
      <c r="GQ92" s="67"/>
      <c r="GR92" s="67"/>
      <c r="GS92" s="49"/>
      <c r="GT92" s="49"/>
      <c r="GU92" s="49"/>
      <c r="GV92" s="49"/>
      <c r="GW92" s="49"/>
      <c r="GX92" s="49"/>
      <c r="GY92" s="49"/>
      <c r="GZ92" s="49"/>
      <c r="HA92" s="49"/>
      <c r="HB92" s="49"/>
      <c r="HC92" s="49"/>
      <c r="HD92" s="49"/>
      <c r="HE92" s="49"/>
      <c r="HF92" s="49"/>
      <c r="HG92" s="49"/>
      <c r="HH92" s="83"/>
      <c r="HI92" s="83"/>
      <c r="HJ92" s="83"/>
      <c r="HK92" s="83"/>
      <c r="HL92" s="83"/>
      <c r="HM92" s="83"/>
      <c r="HN92" s="83"/>
      <c r="HO92" s="83"/>
      <c r="HP92" s="83"/>
      <c r="HQ92" s="83"/>
      <c r="HR92" s="83"/>
      <c r="HS92" s="83"/>
      <c r="HT92" s="83"/>
      <c r="HU92" s="83"/>
      <c r="HV92" s="83"/>
      <c r="HW92" s="83"/>
      <c r="HX92" s="83"/>
      <c r="HY92" s="83"/>
    </row>
    <row r="93" spans="17:233">
      <c r="Q93" s="67"/>
      <c r="R93" s="68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83"/>
      <c r="AI93" s="67"/>
      <c r="AJ93" s="68"/>
      <c r="AK93" s="68"/>
      <c r="AL93" s="68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83"/>
      <c r="BC93" s="67"/>
      <c r="BD93" s="68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83"/>
      <c r="BU93" s="67"/>
      <c r="BV93" s="68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83"/>
      <c r="CM93" s="67"/>
      <c r="CN93" s="68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83"/>
      <c r="DE93" s="67"/>
      <c r="DF93" s="68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  <c r="DV93" s="83"/>
      <c r="DW93" s="67"/>
      <c r="DX93" s="68"/>
      <c r="DY93" s="49"/>
      <c r="DZ93" s="49"/>
      <c r="EA93" s="49"/>
      <c r="EB93" s="49"/>
      <c r="EC93" s="49"/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83"/>
      <c r="EO93" s="67"/>
      <c r="EP93" s="68"/>
      <c r="EQ93" s="49"/>
      <c r="ER93" s="49"/>
      <c r="ES93" s="49"/>
      <c r="ET93" s="49"/>
      <c r="EU93" s="49"/>
      <c r="EV93" s="49"/>
      <c r="EW93" s="49"/>
      <c r="EX93" s="49"/>
      <c r="EY93" s="49"/>
      <c r="EZ93" s="49"/>
      <c r="FA93" s="49"/>
      <c r="FB93" s="49"/>
      <c r="FC93" s="49"/>
      <c r="FD93" s="49"/>
      <c r="FE93" s="49"/>
      <c r="FF93" s="83"/>
      <c r="FG93" s="67"/>
      <c r="FH93" s="68"/>
      <c r="FI93" s="49"/>
      <c r="FJ93" s="49"/>
      <c r="FK93" s="49"/>
      <c r="FL93" s="49"/>
      <c r="FM93" s="49"/>
      <c r="FN93" s="49"/>
      <c r="FO93" s="49"/>
      <c r="FP93" s="49"/>
      <c r="FQ93" s="49"/>
      <c r="FR93" s="49"/>
      <c r="FS93" s="49"/>
      <c r="FT93" s="49"/>
      <c r="FU93" s="49"/>
      <c r="FV93" s="49"/>
      <c r="FW93" s="49"/>
      <c r="FX93" s="83"/>
      <c r="FY93" s="67"/>
      <c r="FZ93" s="68"/>
      <c r="GA93" s="49"/>
      <c r="GB93" s="49"/>
      <c r="GC93" s="49"/>
      <c r="GD93" s="49"/>
      <c r="GE93" s="49"/>
      <c r="GF93" s="49"/>
      <c r="GG93" s="49"/>
      <c r="GH93" s="49"/>
      <c r="GI93" s="49"/>
      <c r="GJ93" s="49"/>
      <c r="GK93" s="49"/>
      <c r="GL93" s="49"/>
      <c r="GM93" s="49"/>
      <c r="GN93" s="49"/>
      <c r="GO93" s="49"/>
      <c r="GP93" s="83"/>
      <c r="GQ93" s="67"/>
      <c r="GR93" s="68"/>
      <c r="GS93" s="49"/>
      <c r="GT93" s="49"/>
      <c r="GU93" s="49"/>
      <c r="GV93" s="49"/>
      <c r="GW93" s="49"/>
      <c r="GX93" s="49"/>
      <c r="GY93" s="49"/>
      <c r="GZ93" s="49"/>
      <c r="HA93" s="49"/>
      <c r="HB93" s="49"/>
      <c r="HC93" s="49"/>
      <c r="HD93" s="49"/>
      <c r="HE93" s="49"/>
      <c r="HF93" s="49"/>
      <c r="HG93" s="49"/>
      <c r="HH93" s="83"/>
      <c r="HI93" s="83"/>
      <c r="HJ93" s="83"/>
      <c r="HK93" s="83"/>
      <c r="HL93" s="83"/>
      <c r="HM93" s="83"/>
      <c r="HN93" s="83"/>
      <c r="HO93" s="83"/>
      <c r="HP93" s="83"/>
      <c r="HQ93" s="83"/>
      <c r="HR93" s="83"/>
      <c r="HS93" s="83"/>
      <c r="HT93" s="83"/>
      <c r="HU93" s="83"/>
      <c r="HV93" s="83"/>
      <c r="HW93" s="83"/>
      <c r="HX93" s="83"/>
      <c r="HY93" s="83"/>
    </row>
    <row r="94" spans="17:233">
      <c r="Q94" s="67"/>
      <c r="R94" s="67"/>
      <c r="S94" s="49"/>
      <c r="T94" s="49"/>
      <c r="U94" s="49"/>
      <c r="V94" s="49"/>
      <c r="W94" s="49"/>
      <c r="X94" s="49"/>
      <c r="Y94" s="49"/>
      <c r="Z94" s="49"/>
      <c r="AA94" s="53"/>
      <c r="AB94" s="49"/>
      <c r="AC94" s="49"/>
      <c r="AD94" s="49"/>
      <c r="AE94" s="53"/>
      <c r="AF94" s="49"/>
      <c r="AG94" s="49"/>
      <c r="AH94" s="83"/>
      <c r="AI94" s="67"/>
      <c r="AJ94" s="67"/>
      <c r="AK94" s="67"/>
      <c r="AL94" s="67"/>
      <c r="AM94" s="49"/>
      <c r="AN94" s="49"/>
      <c r="AO94" s="49"/>
      <c r="AP94" s="49"/>
      <c r="AQ94" s="49"/>
      <c r="AR94" s="49"/>
      <c r="AS94" s="49"/>
      <c r="AT94" s="49"/>
      <c r="AU94" s="53"/>
      <c r="AV94" s="49"/>
      <c r="AW94" s="49"/>
      <c r="AX94" s="49"/>
      <c r="AY94" s="53"/>
      <c r="AZ94" s="49"/>
      <c r="BA94" s="49"/>
      <c r="BB94" s="83"/>
      <c r="BC94" s="67"/>
      <c r="BD94" s="67"/>
      <c r="BE94" s="49"/>
      <c r="BF94" s="49"/>
      <c r="BG94" s="49"/>
      <c r="BH94" s="49"/>
      <c r="BI94" s="49"/>
      <c r="BJ94" s="49"/>
      <c r="BK94" s="49"/>
      <c r="BL94" s="49"/>
      <c r="BM94" s="53"/>
      <c r="BN94" s="49"/>
      <c r="BO94" s="49"/>
      <c r="BP94" s="49"/>
      <c r="BQ94" s="53"/>
      <c r="BR94" s="49"/>
      <c r="BS94" s="49"/>
      <c r="BT94" s="83"/>
      <c r="BU94" s="67"/>
      <c r="BV94" s="67"/>
      <c r="BW94" s="49"/>
      <c r="BX94" s="49"/>
      <c r="BY94" s="49"/>
      <c r="BZ94" s="49"/>
      <c r="CA94" s="49"/>
      <c r="CB94" s="49"/>
      <c r="CC94" s="49"/>
      <c r="CD94" s="49"/>
      <c r="CE94" s="53"/>
      <c r="CF94" s="49"/>
      <c r="CG94" s="49"/>
      <c r="CH94" s="49"/>
      <c r="CI94" s="53"/>
      <c r="CJ94" s="49"/>
      <c r="CK94" s="49"/>
      <c r="CL94" s="83"/>
      <c r="CM94" s="67"/>
      <c r="CN94" s="67"/>
      <c r="CO94" s="49"/>
      <c r="CP94" s="49"/>
      <c r="CQ94" s="49"/>
      <c r="CR94" s="49"/>
      <c r="CS94" s="49"/>
      <c r="CT94" s="49"/>
      <c r="CU94" s="49"/>
      <c r="CV94" s="49"/>
      <c r="CW94" s="53"/>
      <c r="CX94" s="49"/>
      <c r="CY94" s="49"/>
      <c r="CZ94" s="49"/>
      <c r="DA94" s="53"/>
      <c r="DB94" s="49"/>
      <c r="DC94" s="49"/>
      <c r="DD94" s="83"/>
      <c r="DE94" s="67"/>
      <c r="DF94" s="67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83"/>
      <c r="DW94" s="67"/>
      <c r="DX94" s="67"/>
      <c r="DY94" s="49"/>
      <c r="DZ94" s="49"/>
      <c r="EA94" s="49"/>
      <c r="EB94" s="49"/>
      <c r="EC94" s="49"/>
      <c r="ED94" s="49"/>
      <c r="EE94" s="49"/>
      <c r="EF94" s="49"/>
      <c r="EG94" s="49"/>
      <c r="EH94" s="49"/>
      <c r="EI94" s="49"/>
      <c r="EJ94" s="49"/>
      <c r="EK94" s="49"/>
      <c r="EL94" s="49"/>
      <c r="EM94" s="49"/>
      <c r="EN94" s="83"/>
      <c r="EO94" s="67"/>
      <c r="EP94" s="67"/>
      <c r="EQ94" s="49"/>
      <c r="ER94" s="49"/>
      <c r="ES94" s="49"/>
      <c r="ET94" s="49"/>
      <c r="EU94" s="49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83"/>
      <c r="FG94" s="67"/>
      <c r="FH94" s="67"/>
      <c r="FI94" s="49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49"/>
      <c r="FU94" s="49"/>
      <c r="FV94" s="49"/>
      <c r="FW94" s="49"/>
      <c r="FX94" s="83"/>
      <c r="FY94" s="67"/>
      <c r="FZ94" s="67"/>
      <c r="GA94" s="49"/>
      <c r="GB94" s="49"/>
      <c r="GC94" s="49"/>
      <c r="GD94" s="49"/>
      <c r="GE94" s="49"/>
      <c r="GF94" s="49"/>
      <c r="GG94" s="49"/>
      <c r="GH94" s="49"/>
      <c r="GI94" s="49"/>
      <c r="GJ94" s="49"/>
      <c r="GK94" s="49"/>
      <c r="GL94" s="49"/>
      <c r="GM94" s="49"/>
      <c r="GN94" s="49"/>
      <c r="GO94" s="49"/>
      <c r="GP94" s="83"/>
      <c r="GQ94" s="67"/>
      <c r="GR94" s="67"/>
      <c r="GS94" s="49"/>
      <c r="GT94" s="49"/>
      <c r="GU94" s="49"/>
      <c r="GV94" s="49"/>
      <c r="GW94" s="49"/>
      <c r="GX94" s="49"/>
      <c r="GY94" s="49"/>
      <c r="GZ94" s="49"/>
      <c r="HA94" s="49"/>
      <c r="HB94" s="49"/>
      <c r="HC94" s="49"/>
      <c r="HD94" s="49"/>
      <c r="HE94" s="49"/>
      <c r="HF94" s="49"/>
      <c r="HG94" s="49"/>
      <c r="HH94" s="83"/>
      <c r="HI94" s="83"/>
      <c r="HJ94" s="83"/>
      <c r="HK94" s="83"/>
      <c r="HL94" s="83"/>
      <c r="HM94" s="83"/>
      <c r="HN94" s="83"/>
      <c r="HO94" s="83"/>
      <c r="HP94" s="83"/>
      <c r="HQ94" s="83"/>
      <c r="HR94" s="83"/>
      <c r="HS94" s="83"/>
      <c r="HT94" s="83"/>
      <c r="HU94" s="83"/>
      <c r="HV94" s="83"/>
      <c r="HW94" s="83"/>
      <c r="HX94" s="83"/>
      <c r="HY94" s="83"/>
    </row>
    <row r="95" spans="17:233">
      <c r="Q95" s="67"/>
      <c r="R95" s="68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83"/>
      <c r="AI95" s="67"/>
      <c r="AJ95" s="68"/>
      <c r="AK95" s="68"/>
      <c r="AL95" s="68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83"/>
      <c r="BC95" s="67"/>
      <c r="BD95" s="68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83"/>
      <c r="BU95" s="67"/>
      <c r="BV95" s="68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83"/>
      <c r="CM95" s="67"/>
      <c r="CN95" s="68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83"/>
      <c r="DE95" s="67"/>
      <c r="DF95" s="68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83"/>
      <c r="DW95" s="67"/>
      <c r="DX95" s="68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83"/>
      <c r="EO95" s="67"/>
      <c r="EP95" s="68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83"/>
      <c r="FG95" s="67"/>
      <c r="FH95" s="68"/>
      <c r="FI95" s="49"/>
      <c r="FJ95" s="49"/>
      <c r="FK95" s="49"/>
      <c r="FL95" s="49"/>
      <c r="FM95" s="49"/>
      <c r="FN95" s="49"/>
      <c r="FO95" s="49"/>
      <c r="FP95" s="49"/>
      <c r="FQ95" s="49"/>
      <c r="FR95" s="49"/>
      <c r="FS95" s="49"/>
      <c r="FT95" s="49"/>
      <c r="FU95" s="49"/>
      <c r="FV95" s="49"/>
      <c r="FW95" s="49"/>
      <c r="FX95" s="83"/>
      <c r="FY95" s="67"/>
      <c r="FZ95" s="68"/>
      <c r="GA95" s="49"/>
      <c r="GB95" s="49"/>
      <c r="GC95" s="49"/>
      <c r="GD95" s="49"/>
      <c r="GE95" s="49"/>
      <c r="GF95" s="49"/>
      <c r="GG95" s="49"/>
      <c r="GH95" s="49"/>
      <c r="GI95" s="49"/>
      <c r="GJ95" s="49"/>
      <c r="GK95" s="49"/>
      <c r="GL95" s="49"/>
      <c r="GM95" s="49"/>
      <c r="GN95" s="49"/>
      <c r="GO95" s="49"/>
      <c r="GP95" s="83"/>
      <c r="GQ95" s="67"/>
      <c r="GR95" s="68"/>
      <c r="GS95" s="49"/>
      <c r="GT95" s="49"/>
      <c r="GU95" s="49"/>
      <c r="GV95" s="49"/>
      <c r="GW95" s="49"/>
      <c r="GX95" s="49"/>
      <c r="GY95" s="49"/>
      <c r="GZ95" s="49"/>
      <c r="HA95" s="49"/>
      <c r="HB95" s="49"/>
      <c r="HC95" s="49"/>
      <c r="HD95" s="49"/>
      <c r="HE95" s="49"/>
      <c r="HF95" s="49"/>
      <c r="HG95" s="49"/>
      <c r="HH95" s="83"/>
      <c r="HI95" s="83"/>
      <c r="HJ95" s="83"/>
      <c r="HK95" s="83"/>
      <c r="HL95" s="83"/>
      <c r="HM95" s="83"/>
      <c r="HN95" s="83"/>
      <c r="HO95" s="83"/>
      <c r="HP95" s="83"/>
      <c r="HQ95" s="83"/>
      <c r="HR95" s="83"/>
      <c r="HS95" s="83"/>
      <c r="HT95" s="83"/>
      <c r="HU95" s="83"/>
      <c r="HV95" s="83"/>
      <c r="HW95" s="83"/>
      <c r="HX95" s="83"/>
      <c r="HY95" s="83"/>
    </row>
    <row r="96" spans="17:233">
      <c r="Q96" s="67"/>
      <c r="R96" s="67"/>
      <c r="S96" s="49"/>
      <c r="T96" s="49"/>
      <c r="U96" s="49"/>
      <c r="V96" s="49"/>
      <c r="W96" s="49"/>
      <c r="X96" s="49"/>
      <c r="Y96" s="49"/>
      <c r="Z96" s="49"/>
      <c r="AA96" s="53"/>
      <c r="AB96" s="49"/>
      <c r="AC96" s="49"/>
      <c r="AD96" s="49"/>
      <c r="AE96" s="53"/>
      <c r="AF96" s="49"/>
      <c r="AG96" s="49"/>
      <c r="AH96" s="83"/>
      <c r="AI96" s="67"/>
      <c r="AJ96" s="67"/>
      <c r="AK96" s="67"/>
      <c r="AL96" s="67"/>
      <c r="AM96" s="49"/>
      <c r="AN96" s="49"/>
      <c r="AO96" s="49"/>
      <c r="AP96" s="49"/>
      <c r="AQ96" s="49"/>
      <c r="AR96" s="49"/>
      <c r="AS96" s="49"/>
      <c r="AT96" s="49"/>
      <c r="AU96" s="53"/>
      <c r="AV96" s="49"/>
      <c r="AW96" s="49"/>
      <c r="AX96" s="49"/>
      <c r="AY96" s="53"/>
      <c r="AZ96" s="49"/>
      <c r="BA96" s="49"/>
      <c r="BB96" s="83"/>
      <c r="BC96" s="67"/>
      <c r="BD96" s="67"/>
      <c r="BE96" s="49"/>
      <c r="BF96" s="49"/>
      <c r="BG96" s="49"/>
      <c r="BH96" s="49"/>
      <c r="BI96" s="49"/>
      <c r="BJ96" s="49"/>
      <c r="BK96" s="49"/>
      <c r="BL96" s="49"/>
      <c r="BM96" s="53"/>
      <c r="BN96" s="49"/>
      <c r="BO96" s="49"/>
      <c r="BP96" s="49"/>
      <c r="BQ96" s="53"/>
      <c r="BR96" s="49"/>
      <c r="BS96" s="49"/>
      <c r="BT96" s="83"/>
      <c r="BU96" s="67"/>
      <c r="BV96" s="67"/>
      <c r="BW96" s="49"/>
      <c r="BX96" s="49"/>
      <c r="BY96" s="49"/>
      <c r="BZ96" s="49"/>
      <c r="CA96" s="49"/>
      <c r="CB96" s="49"/>
      <c r="CC96" s="49"/>
      <c r="CD96" s="49"/>
      <c r="CE96" s="53"/>
      <c r="CF96" s="49"/>
      <c r="CG96" s="49"/>
      <c r="CH96" s="49"/>
      <c r="CI96" s="53"/>
      <c r="CJ96" s="49"/>
      <c r="CK96" s="49"/>
      <c r="CL96" s="83"/>
      <c r="CM96" s="67"/>
      <c r="CN96" s="67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83"/>
      <c r="DE96" s="67"/>
      <c r="DF96" s="67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9"/>
      <c r="DV96" s="83"/>
      <c r="DW96" s="67"/>
      <c r="DX96" s="67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83"/>
      <c r="EO96" s="67"/>
      <c r="EP96" s="67"/>
      <c r="EQ96" s="49"/>
      <c r="ER96" s="4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83"/>
      <c r="FG96" s="67"/>
      <c r="FH96" s="67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49"/>
      <c r="FT96" s="49"/>
      <c r="FU96" s="49"/>
      <c r="FV96" s="49"/>
      <c r="FW96" s="49"/>
      <c r="FX96" s="83"/>
      <c r="FY96" s="67"/>
      <c r="FZ96" s="67"/>
      <c r="GA96" s="49"/>
      <c r="GB96" s="49"/>
      <c r="GC96" s="49"/>
      <c r="GD96" s="49"/>
      <c r="GE96" s="49"/>
      <c r="GF96" s="49"/>
      <c r="GG96" s="49"/>
      <c r="GH96" s="49"/>
      <c r="GI96" s="49"/>
      <c r="GJ96" s="49"/>
      <c r="GK96" s="49"/>
      <c r="GL96" s="49"/>
      <c r="GM96" s="49"/>
      <c r="GN96" s="49"/>
      <c r="GO96" s="49"/>
      <c r="GP96" s="83"/>
      <c r="GQ96" s="67"/>
      <c r="GR96" s="67"/>
      <c r="GS96" s="49"/>
      <c r="GT96" s="49"/>
      <c r="GU96" s="49"/>
      <c r="GV96" s="49"/>
      <c r="GW96" s="49"/>
      <c r="GX96" s="49"/>
      <c r="GY96" s="49"/>
      <c r="GZ96" s="49"/>
      <c r="HA96" s="49"/>
      <c r="HB96" s="49"/>
      <c r="HC96" s="49"/>
      <c r="HD96" s="49"/>
      <c r="HE96" s="49"/>
      <c r="HF96" s="49"/>
      <c r="HG96" s="49"/>
      <c r="HH96" s="83"/>
      <c r="HI96" s="83"/>
      <c r="HJ96" s="83"/>
      <c r="HK96" s="83"/>
      <c r="HL96" s="83"/>
      <c r="HM96" s="83"/>
      <c r="HN96" s="83"/>
      <c r="HO96" s="83"/>
      <c r="HP96" s="83"/>
      <c r="HQ96" s="83"/>
      <c r="HR96" s="83"/>
      <c r="HS96" s="83"/>
      <c r="HT96" s="83"/>
      <c r="HU96" s="83"/>
      <c r="HV96" s="83"/>
      <c r="HW96" s="83"/>
      <c r="HX96" s="83"/>
      <c r="HY96" s="83"/>
    </row>
    <row r="97" spans="17:233"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3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3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3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3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  <c r="DC97" s="82"/>
      <c r="DD97" s="83"/>
      <c r="DE97" s="82"/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2"/>
      <c r="DR97" s="82"/>
      <c r="DS97" s="82"/>
      <c r="DT97" s="82"/>
      <c r="DU97" s="82"/>
      <c r="DV97" s="83"/>
      <c r="DW97" s="82"/>
      <c r="DX97" s="82"/>
      <c r="DY97" s="82"/>
      <c r="DZ97" s="82"/>
      <c r="EA97" s="82"/>
      <c r="EB97" s="82"/>
      <c r="EC97" s="82"/>
      <c r="ED97" s="82"/>
      <c r="EE97" s="82"/>
      <c r="EF97" s="82"/>
      <c r="EG97" s="82"/>
      <c r="EH97" s="82"/>
      <c r="EI97" s="82"/>
      <c r="EJ97" s="82"/>
      <c r="EK97" s="82"/>
      <c r="EL97" s="82"/>
      <c r="EM97" s="82"/>
      <c r="EN97" s="83"/>
      <c r="EO97" s="82"/>
      <c r="EP97" s="82"/>
      <c r="EQ97" s="82"/>
      <c r="ER97" s="82"/>
      <c r="ES97" s="82"/>
      <c r="ET97" s="82"/>
      <c r="EU97" s="82"/>
      <c r="EV97" s="82"/>
      <c r="EW97" s="82"/>
      <c r="EX97" s="82"/>
      <c r="EY97" s="82"/>
      <c r="EZ97" s="82"/>
      <c r="FA97" s="82"/>
      <c r="FB97" s="82"/>
      <c r="FC97" s="82"/>
      <c r="FD97" s="82"/>
      <c r="FE97" s="82"/>
      <c r="FF97" s="83"/>
      <c r="FG97" s="82"/>
      <c r="FH97" s="82"/>
      <c r="FI97" s="82"/>
      <c r="FJ97" s="82"/>
      <c r="FK97" s="82"/>
      <c r="FL97" s="82"/>
      <c r="FM97" s="82"/>
      <c r="FN97" s="82"/>
      <c r="FO97" s="82"/>
      <c r="FP97" s="82"/>
      <c r="FQ97" s="82"/>
      <c r="FR97" s="82"/>
      <c r="FS97" s="82"/>
      <c r="FT97" s="82"/>
      <c r="FU97" s="82"/>
      <c r="FV97" s="82"/>
      <c r="FW97" s="82"/>
      <c r="FX97" s="83"/>
      <c r="FY97" s="82"/>
      <c r="FZ97" s="82"/>
      <c r="GA97" s="82"/>
      <c r="GB97" s="82"/>
      <c r="GC97" s="82"/>
      <c r="GD97" s="82"/>
      <c r="GE97" s="82"/>
      <c r="GF97" s="82"/>
      <c r="GG97" s="82"/>
      <c r="GH97" s="82"/>
      <c r="GI97" s="82"/>
      <c r="GJ97" s="82"/>
      <c r="GK97" s="82"/>
      <c r="GL97" s="82"/>
      <c r="GM97" s="82"/>
      <c r="GN97" s="82"/>
      <c r="GO97" s="82"/>
      <c r="GP97" s="83"/>
      <c r="GQ97" s="82"/>
      <c r="GR97" s="82"/>
      <c r="GS97" s="82"/>
      <c r="GT97" s="82"/>
      <c r="GU97" s="82"/>
      <c r="GV97" s="82"/>
      <c r="GW97" s="82"/>
      <c r="GX97" s="82"/>
      <c r="GY97" s="82"/>
      <c r="GZ97" s="82"/>
      <c r="HA97" s="82"/>
      <c r="HB97" s="82"/>
      <c r="HC97" s="82"/>
      <c r="HD97" s="82"/>
      <c r="HE97" s="82"/>
      <c r="HF97" s="82"/>
      <c r="HG97" s="82"/>
      <c r="HH97" s="83"/>
      <c r="HI97" s="83"/>
      <c r="HJ97" s="83"/>
      <c r="HK97" s="83"/>
      <c r="HL97" s="83"/>
      <c r="HM97" s="83"/>
      <c r="HN97" s="83"/>
      <c r="HO97" s="83"/>
      <c r="HP97" s="83"/>
      <c r="HQ97" s="83"/>
      <c r="HR97" s="83"/>
      <c r="HS97" s="83"/>
      <c r="HT97" s="83"/>
      <c r="HU97" s="83"/>
      <c r="HV97" s="83"/>
      <c r="HW97" s="83"/>
      <c r="HX97" s="83"/>
      <c r="HY97" s="83"/>
    </row>
    <row r="98" spans="17:233"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  <c r="ED98" s="83"/>
      <c r="EE98" s="83"/>
      <c r="EF98" s="83"/>
      <c r="EG98" s="83"/>
      <c r="EH98" s="83"/>
      <c r="EI98" s="83"/>
      <c r="EJ98" s="83"/>
      <c r="EK98" s="83"/>
      <c r="EL98" s="83"/>
      <c r="EM98" s="83"/>
      <c r="EN98" s="83"/>
      <c r="EO98" s="83"/>
      <c r="EP98" s="83"/>
      <c r="EQ98" s="83"/>
      <c r="ER98" s="83"/>
      <c r="ES98" s="83"/>
      <c r="ET98" s="83"/>
      <c r="EU98" s="83"/>
      <c r="EV98" s="83"/>
      <c r="EW98" s="83"/>
      <c r="EX98" s="83"/>
      <c r="EY98" s="83"/>
      <c r="EZ98" s="83"/>
      <c r="FA98" s="83"/>
      <c r="FB98" s="83"/>
      <c r="FC98" s="83"/>
      <c r="FD98" s="83"/>
      <c r="FE98" s="83"/>
      <c r="FF98" s="83"/>
      <c r="FG98" s="83"/>
      <c r="FH98" s="83"/>
      <c r="FI98" s="83"/>
      <c r="FJ98" s="83"/>
      <c r="FK98" s="83"/>
      <c r="FL98" s="83"/>
      <c r="FM98" s="83"/>
      <c r="FN98" s="83"/>
      <c r="FO98" s="83"/>
      <c r="FP98" s="83"/>
      <c r="FQ98" s="83"/>
      <c r="FR98" s="83"/>
      <c r="FS98" s="83"/>
      <c r="FT98" s="83"/>
      <c r="FU98" s="83"/>
      <c r="FV98" s="83"/>
      <c r="FW98" s="83"/>
      <c r="FX98" s="83"/>
      <c r="FY98" s="83"/>
      <c r="FZ98" s="83"/>
      <c r="GA98" s="83"/>
      <c r="GB98" s="83"/>
      <c r="GC98" s="83"/>
      <c r="GD98" s="83"/>
      <c r="GE98" s="83"/>
      <c r="GF98" s="83"/>
      <c r="GG98" s="83"/>
      <c r="GH98" s="83"/>
      <c r="GI98" s="83"/>
      <c r="GJ98" s="83"/>
      <c r="GK98" s="83"/>
      <c r="GL98" s="83"/>
      <c r="GM98" s="83"/>
      <c r="GN98" s="83"/>
      <c r="GO98" s="83"/>
      <c r="GP98" s="83"/>
      <c r="GQ98" s="83"/>
      <c r="GR98" s="83"/>
      <c r="GS98" s="83"/>
      <c r="GT98" s="83"/>
      <c r="GU98" s="83"/>
      <c r="GV98" s="83"/>
      <c r="GW98" s="83"/>
      <c r="GX98" s="83"/>
      <c r="GY98" s="83"/>
      <c r="GZ98" s="83"/>
      <c r="HA98" s="83"/>
      <c r="HB98" s="83"/>
      <c r="HC98" s="83"/>
      <c r="HD98" s="83"/>
      <c r="HE98" s="83"/>
      <c r="HF98" s="83"/>
      <c r="HG98" s="83"/>
      <c r="HH98" s="83"/>
      <c r="HI98" s="83"/>
      <c r="HJ98" s="83"/>
      <c r="HK98" s="83"/>
      <c r="HL98" s="83"/>
      <c r="HM98" s="83"/>
      <c r="HN98" s="83"/>
      <c r="HO98" s="83"/>
      <c r="HP98" s="83"/>
      <c r="HQ98" s="83"/>
      <c r="HR98" s="83"/>
      <c r="HS98" s="83"/>
      <c r="HT98" s="83"/>
      <c r="HU98" s="83"/>
      <c r="HV98" s="83"/>
      <c r="HW98" s="83"/>
      <c r="HX98" s="83"/>
      <c r="HY98" s="83"/>
    </row>
    <row r="99" spans="17:233"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  <c r="GT99" s="83"/>
      <c r="GU99" s="83"/>
      <c r="GV99" s="83"/>
      <c r="GW99" s="83"/>
      <c r="GX99" s="83"/>
      <c r="GY99" s="83"/>
      <c r="GZ99" s="83"/>
      <c r="HA99" s="83"/>
      <c r="HB99" s="83"/>
      <c r="HC99" s="83"/>
      <c r="HD99" s="83"/>
      <c r="HE99" s="83"/>
      <c r="HF99" s="83"/>
      <c r="HG99" s="83"/>
      <c r="HH99" s="83"/>
      <c r="HI99" s="83"/>
      <c r="HJ99" s="83"/>
      <c r="HK99" s="83"/>
      <c r="HL99" s="83"/>
      <c r="HM99" s="83"/>
      <c r="HN99" s="83"/>
      <c r="HO99" s="83"/>
      <c r="HP99" s="83"/>
      <c r="HQ99" s="83"/>
      <c r="HR99" s="83"/>
      <c r="HS99" s="83"/>
      <c r="HT99" s="83"/>
      <c r="HU99" s="83"/>
      <c r="HV99" s="83"/>
      <c r="HW99" s="83"/>
      <c r="HX99" s="83"/>
      <c r="HY99" s="83"/>
    </row>
    <row r="100" spans="17:233"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3"/>
      <c r="DR100" s="83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  <c r="EC100" s="83"/>
      <c r="ED100" s="83"/>
      <c r="EE100" s="83"/>
      <c r="EF100" s="83"/>
      <c r="EG100" s="83"/>
      <c r="EH100" s="83"/>
      <c r="EI100" s="83"/>
      <c r="EJ100" s="83"/>
      <c r="EK100" s="83"/>
      <c r="EL100" s="83"/>
      <c r="EM100" s="83"/>
      <c r="EN100" s="83"/>
      <c r="EO100" s="83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  <c r="FF100" s="83"/>
      <c r="FG100" s="83"/>
      <c r="FH100" s="83"/>
      <c r="FI100" s="83"/>
      <c r="FJ100" s="83"/>
      <c r="FK100" s="83"/>
      <c r="FL100" s="83"/>
      <c r="FM100" s="83"/>
      <c r="FN100" s="83"/>
      <c r="FO100" s="83"/>
      <c r="FP100" s="83"/>
      <c r="FQ100" s="83"/>
      <c r="FR100" s="83"/>
      <c r="FS100" s="83"/>
      <c r="FT100" s="83"/>
      <c r="FU100" s="83"/>
      <c r="FV100" s="83"/>
      <c r="FW100" s="83"/>
      <c r="FX100" s="83"/>
      <c r="FY100" s="83"/>
      <c r="FZ100" s="83"/>
      <c r="GA100" s="83"/>
      <c r="GB100" s="83"/>
      <c r="GC100" s="83"/>
      <c r="GD100" s="83"/>
      <c r="GE100" s="83"/>
      <c r="GF100" s="83"/>
      <c r="GG100" s="83"/>
      <c r="GH100" s="83"/>
      <c r="GI100" s="83"/>
      <c r="GJ100" s="83"/>
      <c r="GK100" s="83"/>
      <c r="GL100" s="83"/>
      <c r="GM100" s="83"/>
      <c r="GN100" s="83"/>
      <c r="GO100" s="83"/>
      <c r="GP100" s="83"/>
      <c r="GQ100" s="83"/>
      <c r="GR100" s="83"/>
      <c r="GS100" s="83"/>
      <c r="GT100" s="83"/>
      <c r="GU100" s="83"/>
      <c r="GV100" s="83"/>
      <c r="GW100" s="83"/>
      <c r="GX100" s="83"/>
      <c r="GY100" s="83"/>
      <c r="GZ100" s="83"/>
      <c r="HA100" s="83"/>
      <c r="HB100" s="83"/>
      <c r="HC100" s="83"/>
      <c r="HD100" s="83"/>
      <c r="HE100" s="83"/>
      <c r="HF100" s="83"/>
      <c r="HG100" s="83"/>
      <c r="HH100" s="83"/>
      <c r="HI100" s="83"/>
      <c r="HJ100" s="83"/>
      <c r="HK100" s="83"/>
      <c r="HL100" s="83"/>
      <c r="HM100" s="83"/>
      <c r="HN100" s="83"/>
      <c r="HO100" s="83"/>
      <c r="HP100" s="83"/>
      <c r="HQ100" s="83"/>
      <c r="HR100" s="83"/>
      <c r="HS100" s="83"/>
      <c r="HT100" s="83"/>
      <c r="HU100" s="83"/>
      <c r="HV100" s="83"/>
      <c r="HW100" s="83"/>
      <c r="HX100" s="83"/>
      <c r="HY100" s="83"/>
    </row>
    <row r="101" spans="17:233"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3"/>
      <c r="EI101" s="83"/>
      <c r="EJ101" s="83"/>
      <c r="EK101" s="8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  <c r="FG101" s="83"/>
      <c r="FH101" s="83"/>
      <c r="FI101" s="83"/>
      <c r="FJ101" s="83"/>
      <c r="FK101" s="83"/>
      <c r="FL101" s="83"/>
      <c r="FM101" s="83"/>
      <c r="FN101" s="83"/>
      <c r="FO101" s="83"/>
      <c r="FP101" s="83"/>
      <c r="FQ101" s="83"/>
      <c r="FR101" s="83"/>
      <c r="FS101" s="83"/>
      <c r="FT101" s="83"/>
      <c r="FU101" s="83"/>
      <c r="FV101" s="83"/>
      <c r="FW101" s="83"/>
      <c r="FX101" s="83"/>
      <c r="FY101" s="83"/>
      <c r="FZ101" s="83"/>
      <c r="GA101" s="83"/>
      <c r="GB101" s="83"/>
      <c r="GC101" s="83"/>
      <c r="GD101" s="83"/>
      <c r="GE101" s="83"/>
      <c r="GF101" s="83"/>
      <c r="GG101" s="83"/>
      <c r="GH101" s="83"/>
      <c r="GI101" s="83"/>
      <c r="GJ101" s="83"/>
      <c r="GK101" s="83"/>
      <c r="GL101" s="83"/>
      <c r="GM101" s="83"/>
      <c r="GN101" s="83"/>
      <c r="GO101" s="83"/>
      <c r="GP101" s="83"/>
      <c r="GQ101" s="83"/>
      <c r="GR101" s="83"/>
      <c r="GS101" s="83"/>
      <c r="GT101" s="83"/>
      <c r="GU101" s="83"/>
      <c r="GV101" s="83"/>
      <c r="GW101" s="83"/>
      <c r="GX101" s="83"/>
      <c r="GY101" s="83"/>
      <c r="GZ101" s="83"/>
      <c r="HA101" s="83"/>
      <c r="HB101" s="83"/>
      <c r="HC101" s="83"/>
      <c r="HD101" s="83"/>
      <c r="HE101" s="83"/>
      <c r="HF101" s="83"/>
      <c r="HG101" s="83"/>
      <c r="HH101" s="83"/>
      <c r="HI101" s="83"/>
      <c r="HJ101" s="83"/>
      <c r="HK101" s="83"/>
      <c r="HL101" s="83"/>
      <c r="HM101" s="83"/>
      <c r="HN101" s="83"/>
      <c r="HO101" s="83"/>
      <c r="HP101" s="83"/>
      <c r="HQ101" s="83"/>
      <c r="HR101" s="83"/>
      <c r="HS101" s="83"/>
      <c r="HT101" s="83"/>
      <c r="HU101" s="83"/>
      <c r="HV101" s="83"/>
      <c r="HW101" s="83"/>
      <c r="HX101" s="83"/>
      <c r="HY101" s="83"/>
    </row>
    <row r="102" spans="17:233"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3"/>
      <c r="DT102" s="83"/>
      <c r="DU102" s="83"/>
      <c r="DV102" s="83"/>
      <c r="DW102" s="83"/>
      <c r="DX102" s="83"/>
      <c r="DY102" s="83"/>
      <c r="DZ102" s="83"/>
      <c r="EA102" s="83"/>
      <c r="EB102" s="83"/>
      <c r="EC102" s="83"/>
      <c r="ED102" s="83"/>
      <c r="EE102" s="83"/>
      <c r="EF102" s="83"/>
      <c r="EG102" s="83"/>
      <c r="EH102" s="83"/>
      <c r="EI102" s="83"/>
      <c r="EJ102" s="83"/>
      <c r="EK102" s="83"/>
      <c r="EL102" s="83"/>
      <c r="EM102" s="83"/>
      <c r="EN102" s="83"/>
      <c r="EO102" s="83"/>
      <c r="EP102" s="83"/>
      <c r="EQ102" s="83"/>
      <c r="ER102" s="83"/>
      <c r="ES102" s="83"/>
      <c r="ET102" s="83"/>
      <c r="EU102" s="83"/>
      <c r="EV102" s="83"/>
      <c r="EW102" s="83"/>
      <c r="EX102" s="83"/>
      <c r="EY102" s="83"/>
      <c r="EZ102" s="83"/>
      <c r="FA102" s="83"/>
      <c r="FB102" s="83"/>
      <c r="FC102" s="83"/>
      <c r="FD102" s="83"/>
      <c r="FE102" s="83"/>
      <c r="FF102" s="83"/>
      <c r="FG102" s="83"/>
      <c r="FH102" s="83"/>
      <c r="FI102" s="83"/>
      <c r="FJ102" s="83"/>
      <c r="FK102" s="83"/>
      <c r="FL102" s="83"/>
      <c r="FM102" s="83"/>
      <c r="FN102" s="83"/>
      <c r="FO102" s="83"/>
      <c r="FP102" s="83"/>
      <c r="FQ102" s="83"/>
      <c r="FR102" s="83"/>
      <c r="FS102" s="83"/>
      <c r="FT102" s="83"/>
      <c r="FU102" s="83"/>
      <c r="FV102" s="83"/>
      <c r="FW102" s="83"/>
      <c r="FX102" s="83"/>
      <c r="FY102" s="83"/>
      <c r="FZ102" s="83"/>
      <c r="GA102" s="83"/>
      <c r="GB102" s="83"/>
      <c r="GC102" s="83"/>
      <c r="GD102" s="83"/>
      <c r="GE102" s="83"/>
      <c r="GF102" s="83"/>
      <c r="GG102" s="83"/>
      <c r="GH102" s="83"/>
      <c r="GI102" s="83"/>
      <c r="GJ102" s="83"/>
      <c r="GK102" s="83"/>
      <c r="GL102" s="83"/>
      <c r="GM102" s="83"/>
      <c r="GN102" s="83"/>
      <c r="GO102" s="83"/>
      <c r="GP102" s="83"/>
      <c r="GQ102" s="83"/>
      <c r="GR102" s="83"/>
      <c r="GS102" s="83"/>
      <c r="GT102" s="83"/>
      <c r="GU102" s="83"/>
      <c r="GV102" s="83"/>
      <c r="GW102" s="83"/>
      <c r="GX102" s="83"/>
      <c r="GY102" s="83"/>
      <c r="GZ102" s="83"/>
      <c r="HA102" s="83"/>
      <c r="HB102" s="83"/>
      <c r="HC102" s="83"/>
      <c r="HD102" s="83"/>
      <c r="HE102" s="83"/>
      <c r="HF102" s="83"/>
      <c r="HG102" s="83"/>
      <c r="HH102" s="83"/>
      <c r="HI102" s="83"/>
      <c r="HJ102" s="83"/>
      <c r="HK102" s="83"/>
      <c r="HL102" s="83"/>
      <c r="HM102" s="83"/>
      <c r="HN102" s="83"/>
      <c r="HO102" s="83"/>
      <c r="HP102" s="83"/>
      <c r="HQ102" s="83"/>
      <c r="HR102" s="83"/>
      <c r="HS102" s="83"/>
      <c r="HT102" s="83"/>
      <c r="HU102" s="83"/>
      <c r="HV102" s="83"/>
      <c r="HW102" s="83"/>
      <c r="HX102" s="83"/>
      <c r="HY102" s="83"/>
    </row>
    <row r="103" spans="17:233"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3"/>
      <c r="DE103" s="83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3"/>
      <c r="DR103" s="83"/>
      <c r="DS103" s="83"/>
      <c r="DT103" s="83"/>
      <c r="DU103" s="83"/>
      <c r="DV103" s="83"/>
      <c r="DW103" s="83"/>
      <c r="DX103" s="83"/>
      <c r="DY103" s="83"/>
      <c r="DZ103" s="83"/>
      <c r="EA103" s="83"/>
      <c r="EB103" s="83"/>
      <c r="EC103" s="83"/>
      <c r="ED103" s="83"/>
      <c r="EE103" s="83"/>
      <c r="EF103" s="83"/>
      <c r="EG103" s="83"/>
      <c r="EH103" s="83"/>
      <c r="EI103" s="83"/>
      <c r="EJ103" s="83"/>
      <c r="EK103" s="83"/>
      <c r="EL103" s="83"/>
      <c r="EM103" s="83"/>
      <c r="EN103" s="83"/>
      <c r="EO103" s="83"/>
      <c r="EP103" s="83"/>
      <c r="EQ103" s="83"/>
      <c r="ER103" s="83"/>
      <c r="ES103" s="83"/>
      <c r="ET103" s="83"/>
      <c r="EU103" s="83"/>
      <c r="EV103" s="83"/>
      <c r="EW103" s="83"/>
      <c r="EX103" s="83"/>
      <c r="EY103" s="83"/>
      <c r="EZ103" s="83"/>
      <c r="FA103" s="83"/>
      <c r="FB103" s="83"/>
      <c r="FC103" s="83"/>
      <c r="FD103" s="83"/>
      <c r="FE103" s="83"/>
      <c r="FF103" s="83"/>
      <c r="FG103" s="83"/>
      <c r="FH103" s="83"/>
      <c r="FI103" s="83"/>
      <c r="FJ103" s="83"/>
      <c r="FK103" s="83"/>
      <c r="FL103" s="83"/>
      <c r="FM103" s="83"/>
      <c r="FN103" s="83"/>
      <c r="FO103" s="83"/>
      <c r="FP103" s="83"/>
      <c r="FQ103" s="83"/>
      <c r="FR103" s="83"/>
      <c r="FS103" s="83"/>
      <c r="FT103" s="83"/>
      <c r="FU103" s="83"/>
      <c r="FV103" s="83"/>
      <c r="FW103" s="83"/>
      <c r="FX103" s="83"/>
      <c r="FY103" s="83"/>
      <c r="FZ103" s="83"/>
      <c r="GA103" s="83"/>
      <c r="GB103" s="83"/>
      <c r="GC103" s="83"/>
      <c r="GD103" s="83"/>
      <c r="GE103" s="83"/>
      <c r="GF103" s="83"/>
      <c r="GG103" s="83"/>
      <c r="GH103" s="83"/>
      <c r="GI103" s="83"/>
      <c r="GJ103" s="83"/>
      <c r="GK103" s="83"/>
      <c r="GL103" s="83"/>
      <c r="GM103" s="83"/>
      <c r="GN103" s="83"/>
      <c r="GO103" s="83"/>
      <c r="GP103" s="83"/>
      <c r="GQ103" s="83"/>
      <c r="GR103" s="83"/>
      <c r="GS103" s="83"/>
      <c r="GT103" s="83"/>
      <c r="GU103" s="83"/>
      <c r="GV103" s="83"/>
      <c r="GW103" s="83"/>
      <c r="GX103" s="83"/>
      <c r="GY103" s="83"/>
      <c r="GZ103" s="83"/>
      <c r="HA103" s="83"/>
      <c r="HB103" s="83"/>
      <c r="HC103" s="83"/>
      <c r="HD103" s="83"/>
      <c r="HE103" s="83"/>
      <c r="HF103" s="83"/>
      <c r="HG103" s="83"/>
      <c r="HH103" s="83"/>
      <c r="HI103" s="83"/>
      <c r="HJ103" s="83"/>
      <c r="HK103" s="83"/>
      <c r="HL103" s="83"/>
      <c r="HM103" s="83"/>
      <c r="HN103" s="83"/>
      <c r="HO103" s="83"/>
      <c r="HP103" s="83"/>
      <c r="HQ103" s="83"/>
      <c r="HR103" s="83"/>
      <c r="HS103" s="83"/>
      <c r="HT103" s="83"/>
      <c r="HU103" s="83"/>
      <c r="HV103" s="83"/>
      <c r="HW103" s="83"/>
      <c r="HX103" s="83"/>
      <c r="HY103" s="83"/>
    </row>
    <row r="104" spans="17:233"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3"/>
      <c r="EI104" s="83"/>
      <c r="EJ104" s="83"/>
      <c r="EK104" s="83"/>
      <c r="EL104" s="83"/>
      <c r="EM104" s="83"/>
      <c r="EN104" s="83"/>
      <c r="EO104" s="83"/>
      <c r="EP104" s="83"/>
      <c r="EQ104" s="83"/>
      <c r="ER104" s="83"/>
      <c r="ES104" s="83"/>
      <c r="ET104" s="83"/>
      <c r="EU104" s="83"/>
      <c r="EV104" s="83"/>
      <c r="EW104" s="83"/>
      <c r="EX104" s="83"/>
      <c r="EY104" s="83"/>
      <c r="EZ104" s="83"/>
      <c r="FA104" s="83"/>
      <c r="FB104" s="83"/>
      <c r="FC104" s="83"/>
      <c r="FD104" s="83"/>
      <c r="FE104" s="83"/>
      <c r="FF104" s="83"/>
      <c r="FG104" s="83"/>
      <c r="FH104" s="83"/>
      <c r="FI104" s="83"/>
      <c r="FJ104" s="83"/>
      <c r="FK104" s="83"/>
      <c r="FL104" s="83"/>
      <c r="FM104" s="83"/>
      <c r="FN104" s="83"/>
      <c r="FO104" s="83"/>
      <c r="FP104" s="83"/>
      <c r="FQ104" s="83"/>
      <c r="FR104" s="83"/>
      <c r="FS104" s="83"/>
      <c r="FT104" s="83"/>
      <c r="FU104" s="83"/>
      <c r="FV104" s="83"/>
      <c r="FW104" s="83"/>
      <c r="FX104" s="83"/>
      <c r="FY104" s="83"/>
      <c r="FZ104" s="83"/>
      <c r="GA104" s="83"/>
      <c r="GB104" s="83"/>
      <c r="GC104" s="83"/>
      <c r="GD104" s="83"/>
      <c r="GE104" s="83"/>
      <c r="GF104" s="83"/>
      <c r="GG104" s="83"/>
      <c r="GH104" s="83"/>
      <c r="GI104" s="83"/>
      <c r="GJ104" s="83"/>
      <c r="GK104" s="83"/>
      <c r="GL104" s="83"/>
      <c r="GM104" s="83"/>
      <c r="GN104" s="83"/>
      <c r="GO104" s="83"/>
      <c r="GP104" s="83"/>
      <c r="GQ104" s="83"/>
      <c r="GR104" s="83"/>
      <c r="GS104" s="83"/>
      <c r="GT104" s="83"/>
      <c r="GU104" s="83"/>
      <c r="GV104" s="83"/>
      <c r="GW104" s="83"/>
      <c r="GX104" s="83"/>
      <c r="GY104" s="83"/>
      <c r="GZ104" s="83"/>
      <c r="HA104" s="83"/>
      <c r="HB104" s="83"/>
      <c r="HC104" s="83"/>
      <c r="HD104" s="83"/>
      <c r="HE104" s="83"/>
      <c r="HF104" s="83"/>
      <c r="HG104" s="83"/>
      <c r="HH104" s="83"/>
      <c r="HI104" s="83"/>
      <c r="HJ104" s="83"/>
      <c r="HK104" s="83"/>
      <c r="HL104" s="83"/>
      <c r="HM104" s="83"/>
      <c r="HN104" s="83"/>
      <c r="HO104" s="83"/>
      <c r="HP104" s="83"/>
      <c r="HQ104" s="83"/>
      <c r="HR104" s="83"/>
      <c r="HS104" s="83"/>
      <c r="HT104" s="83"/>
      <c r="HU104" s="83"/>
      <c r="HV104" s="83"/>
      <c r="HW104" s="83"/>
      <c r="HX104" s="83"/>
      <c r="HY104" s="83"/>
    </row>
    <row r="105" spans="17:233"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3"/>
      <c r="DF105" s="83"/>
      <c r="DG105" s="83"/>
      <c r="DH105" s="83"/>
      <c r="DI105" s="83"/>
      <c r="DJ105" s="83"/>
      <c r="DK105" s="83"/>
      <c r="DL105" s="83"/>
      <c r="DM105" s="83"/>
      <c r="DN105" s="83"/>
      <c r="DO105" s="83"/>
      <c r="DP105" s="83"/>
      <c r="DQ105" s="83"/>
      <c r="DR105" s="83"/>
      <c r="DS105" s="83"/>
      <c r="DT105" s="83"/>
      <c r="DU105" s="83"/>
      <c r="DV105" s="83"/>
      <c r="DW105" s="83"/>
      <c r="DX105" s="83"/>
      <c r="DY105" s="83"/>
      <c r="DZ105" s="83"/>
      <c r="EA105" s="83"/>
      <c r="EB105" s="83"/>
      <c r="EC105" s="83"/>
      <c r="ED105" s="83"/>
      <c r="EE105" s="83"/>
      <c r="EF105" s="83"/>
      <c r="EG105" s="83"/>
      <c r="EH105" s="83"/>
      <c r="EI105" s="83"/>
      <c r="EJ105" s="83"/>
      <c r="EK105" s="83"/>
      <c r="EL105" s="83"/>
      <c r="EM105" s="83"/>
      <c r="EN105" s="83"/>
      <c r="EO105" s="83"/>
      <c r="EP105" s="83"/>
      <c r="EQ105" s="83"/>
      <c r="ER105" s="83"/>
      <c r="ES105" s="83"/>
      <c r="ET105" s="83"/>
      <c r="EU105" s="83"/>
      <c r="EV105" s="83"/>
      <c r="EW105" s="83"/>
      <c r="EX105" s="83"/>
      <c r="EY105" s="83"/>
      <c r="EZ105" s="83"/>
      <c r="FA105" s="83"/>
      <c r="FB105" s="83"/>
      <c r="FC105" s="83"/>
      <c r="FD105" s="83"/>
      <c r="FE105" s="83"/>
      <c r="FF105" s="83"/>
      <c r="FG105" s="83"/>
      <c r="FH105" s="83"/>
      <c r="FI105" s="83"/>
      <c r="FJ105" s="83"/>
      <c r="FK105" s="83"/>
      <c r="FL105" s="83"/>
      <c r="FM105" s="83"/>
      <c r="FN105" s="83"/>
      <c r="FO105" s="83"/>
      <c r="FP105" s="83"/>
      <c r="FQ105" s="83"/>
      <c r="FR105" s="83"/>
      <c r="FS105" s="83"/>
      <c r="FT105" s="83"/>
      <c r="FU105" s="83"/>
      <c r="FV105" s="83"/>
      <c r="FW105" s="83"/>
      <c r="FX105" s="83"/>
      <c r="FY105" s="83"/>
      <c r="FZ105" s="83"/>
      <c r="GA105" s="83"/>
      <c r="GB105" s="83"/>
      <c r="GC105" s="83"/>
      <c r="GD105" s="83"/>
      <c r="GE105" s="83"/>
      <c r="GF105" s="83"/>
      <c r="GG105" s="83"/>
      <c r="GH105" s="83"/>
      <c r="GI105" s="83"/>
      <c r="GJ105" s="83"/>
      <c r="GK105" s="83"/>
      <c r="GL105" s="83"/>
      <c r="GM105" s="83"/>
      <c r="GN105" s="83"/>
      <c r="GO105" s="83"/>
      <c r="GP105" s="83"/>
      <c r="GQ105" s="83"/>
      <c r="GR105" s="83"/>
      <c r="GS105" s="83"/>
      <c r="GT105" s="83"/>
      <c r="GU105" s="83"/>
      <c r="GV105" s="83"/>
      <c r="GW105" s="83"/>
      <c r="GX105" s="83"/>
      <c r="GY105" s="83"/>
      <c r="GZ105" s="83"/>
      <c r="HA105" s="83"/>
      <c r="HB105" s="83"/>
      <c r="HC105" s="83"/>
      <c r="HD105" s="83"/>
      <c r="HE105" s="83"/>
      <c r="HF105" s="83"/>
      <c r="HG105" s="83"/>
      <c r="HH105" s="83"/>
      <c r="HI105" s="83"/>
      <c r="HJ105" s="83"/>
      <c r="HK105" s="83"/>
      <c r="HL105" s="83"/>
      <c r="HM105" s="83"/>
      <c r="HN105" s="83"/>
      <c r="HO105" s="83"/>
      <c r="HP105" s="83"/>
      <c r="HQ105" s="83"/>
      <c r="HR105" s="83"/>
      <c r="HS105" s="83"/>
      <c r="HT105" s="83"/>
      <c r="HU105" s="83"/>
      <c r="HV105" s="83"/>
      <c r="HW105" s="83"/>
      <c r="HX105" s="83"/>
      <c r="HY105" s="83"/>
    </row>
  </sheetData>
  <mergeCells count="23">
    <mergeCell ref="BC41:BS41"/>
    <mergeCell ref="AO2:BY2"/>
    <mergeCell ref="BU41:CK41"/>
    <mergeCell ref="A1:H1"/>
    <mergeCell ref="Q2:AJ2"/>
    <mergeCell ref="FG71:FW71"/>
    <mergeCell ref="FY71:GO71"/>
    <mergeCell ref="CM41:DC41"/>
    <mergeCell ref="DE41:DU41"/>
    <mergeCell ref="DW41:EM41"/>
    <mergeCell ref="CM71:DC71"/>
    <mergeCell ref="DE71:DU71"/>
    <mergeCell ref="DW71:EM71"/>
    <mergeCell ref="GQ71:HG71"/>
    <mergeCell ref="EO41:FE41"/>
    <mergeCell ref="FG41:FW41"/>
    <mergeCell ref="Q71:AG71"/>
    <mergeCell ref="AI71:BA71"/>
    <mergeCell ref="BC71:BS71"/>
    <mergeCell ref="BU71:CK71"/>
    <mergeCell ref="EO71:FE71"/>
    <mergeCell ref="Q41:AG41"/>
    <mergeCell ref="AI41:BA41"/>
  </mergeCells>
  <phoneticPr fontId="0" type="noConversion"/>
  <dataValidations count="2">
    <dataValidation type="list" allowBlank="1" showInputMessage="1" showErrorMessage="1" sqref="G24:G25">
      <formula1>$U$3:$AJ$3</formula1>
    </dataValidation>
    <dataValidation type="list" allowBlank="1" showInputMessage="1" showErrorMessage="1" sqref="G31">
      <formula1>$AP$3:$BY$3</formula1>
    </dataValidation>
  </dataValidations>
  <pageMargins left="0.98425196850393704" right="0" top="0.19685039370078741" bottom="0.59055118110236227" header="0.51181102362204722" footer="0"/>
  <pageSetup paperSize="9" orientation="portrait" r:id="rId1"/>
  <headerFooter alignWithMargins="0">
    <oddFooter>&amp;R&amp;F 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86" r:id="rId4" name="Drop Down 70">
              <controlPr defaultSize="0" autoLine="0" autoPict="0">
                <anchor moveWithCells="1">
                  <from>
                    <xdr:col>5</xdr:col>
                    <xdr:colOff>1371600</xdr:colOff>
                    <xdr:row>20</xdr:row>
                    <xdr:rowOff>47625</xdr:rowOff>
                  </from>
                  <to>
                    <xdr:col>6</xdr:col>
                    <xdr:colOff>866775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5" name="Drop Down 71">
              <controlPr defaultSize="0" autoLine="0" autoPict="0">
                <anchor moveWithCells="1">
                  <from>
                    <xdr:col>5</xdr:col>
                    <xdr:colOff>9525</xdr:colOff>
                    <xdr:row>35</xdr:row>
                    <xdr:rowOff>114300</xdr:rowOff>
                  </from>
                  <to>
                    <xdr:col>6</xdr:col>
                    <xdr:colOff>866775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6" name="Drop Down 78">
              <controlPr defaultSize="0" autoLine="0" autoPict="0">
                <anchor mov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7</xdr:col>
                    <xdr:colOff>0</xdr:colOff>
                    <xdr:row>28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2"/>
  <sheetViews>
    <sheetView showGridLines="0" workbookViewId="0">
      <pane xSplit="2" ySplit="1" topLeftCell="I48" activePane="bottomRight" state="frozen"/>
      <selection pane="topRight" activeCell="C1" sqref="C1"/>
      <selection pane="bottomLeft" activeCell="A2" sqref="A2"/>
      <selection pane="bottomRight" activeCell="AE161" sqref="AE161"/>
    </sheetView>
  </sheetViews>
  <sheetFormatPr defaultColWidth="7.7109375" defaultRowHeight="12.75" customHeight="1"/>
  <cols>
    <col min="1" max="1" width="9.140625" style="59" customWidth="1"/>
    <col min="2" max="2" width="38.28515625" style="59" customWidth="1"/>
    <col min="3" max="3" width="14.140625" style="62" customWidth="1"/>
    <col min="4" max="4" width="7" style="55" customWidth="1"/>
    <col min="5" max="5" width="12.7109375" style="61" customWidth="1"/>
    <col min="6" max="6" width="7.7109375" style="62" customWidth="1"/>
    <col min="7" max="7" width="5.7109375" style="59" customWidth="1"/>
    <col min="8" max="9" width="7.140625" style="59" customWidth="1"/>
    <col min="10" max="10" width="6.140625" style="59" customWidth="1"/>
    <col min="11" max="11" width="6.28515625" style="59" customWidth="1"/>
    <col min="12" max="12" width="7.7109375" style="59" customWidth="1"/>
    <col min="13" max="13" width="5.42578125" style="79" customWidth="1"/>
    <col min="14" max="14" width="6.5703125" style="59" customWidth="1"/>
    <col min="15" max="15" width="7.140625" style="59" customWidth="1"/>
    <col min="16" max="16" width="5.5703125" style="59" customWidth="1"/>
    <col min="17" max="17" width="5.7109375" style="59" customWidth="1"/>
    <col min="18" max="18" width="6" style="59" customWidth="1"/>
    <col min="19" max="19" width="7.140625" style="59" customWidth="1"/>
    <col min="20" max="20" width="8.7109375" style="59" customWidth="1"/>
    <col min="21" max="21" width="7" style="59" customWidth="1"/>
    <col min="22" max="22" width="7.28515625" style="59" customWidth="1"/>
    <col min="23" max="23" width="2.28515625" style="59" customWidth="1"/>
    <col min="24" max="16384" width="7.7109375" style="59"/>
  </cols>
  <sheetData>
    <row r="1" spans="1:22" ht="34.5" customHeight="1">
      <c r="A1" s="80"/>
      <c r="B1" s="81" t="s">
        <v>439</v>
      </c>
      <c r="C1" s="47" t="s">
        <v>433</v>
      </c>
      <c r="D1" s="73" t="s">
        <v>408</v>
      </c>
      <c r="E1" s="47" t="s">
        <v>406</v>
      </c>
      <c r="F1" s="47" t="s">
        <v>73</v>
      </c>
      <c r="G1" s="47" t="s">
        <v>0</v>
      </c>
      <c r="H1" s="47" t="s">
        <v>26</v>
      </c>
      <c r="I1" s="47" t="s">
        <v>1</v>
      </c>
      <c r="J1" s="47" t="s">
        <v>6</v>
      </c>
      <c r="K1" s="47" t="s">
        <v>2</v>
      </c>
      <c r="L1" s="47" t="s">
        <v>5</v>
      </c>
      <c r="M1" s="74" t="s">
        <v>9</v>
      </c>
      <c r="N1" s="47" t="s">
        <v>3</v>
      </c>
      <c r="O1" s="47" t="s">
        <v>4</v>
      </c>
      <c r="P1" s="47" t="s">
        <v>8</v>
      </c>
      <c r="Q1" s="47" t="s">
        <v>34</v>
      </c>
      <c r="R1" s="47" t="s">
        <v>75</v>
      </c>
      <c r="S1" s="47" t="s">
        <v>78</v>
      </c>
      <c r="T1" s="47" t="s">
        <v>79</v>
      </c>
      <c r="U1" s="47" t="s">
        <v>80</v>
      </c>
      <c r="V1" s="48" t="s">
        <v>38</v>
      </c>
    </row>
    <row r="2" spans="1:22" ht="12.75" customHeight="1">
      <c r="A2" s="59">
        <v>418</v>
      </c>
      <c r="B2" s="46" t="s">
        <v>102</v>
      </c>
      <c r="C2" s="69" t="s">
        <v>234</v>
      </c>
      <c r="D2" s="70">
        <v>150</v>
      </c>
      <c r="E2" s="69" t="s">
        <v>407</v>
      </c>
      <c r="F2" s="66" t="s">
        <v>10</v>
      </c>
      <c r="G2" s="57">
        <v>15</v>
      </c>
      <c r="H2" s="52">
        <v>88.9</v>
      </c>
      <c r="I2" s="53">
        <v>47.8</v>
      </c>
      <c r="J2" s="53">
        <v>11.2</v>
      </c>
      <c r="K2" s="53">
        <v>35.1</v>
      </c>
      <c r="L2" s="53">
        <v>60.5</v>
      </c>
      <c r="M2" s="75">
        <v>4</v>
      </c>
      <c r="N2" s="53">
        <v>15.7</v>
      </c>
      <c r="O2" s="53">
        <v>30.2</v>
      </c>
      <c r="P2" s="53">
        <v>1.6</v>
      </c>
      <c r="Q2" s="53">
        <v>3</v>
      </c>
      <c r="R2" s="53">
        <v>3</v>
      </c>
      <c r="S2" s="53">
        <f t="shared" ref="S2:S20" si="0">(J2+U2+5)*2+R2</f>
        <v>55.4</v>
      </c>
      <c r="T2" s="53" t="s">
        <v>28</v>
      </c>
      <c r="U2" s="53">
        <v>10</v>
      </c>
      <c r="V2" s="54">
        <v>0.48</v>
      </c>
    </row>
    <row r="3" spans="1:22" ht="12.75" customHeight="1">
      <c r="B3" s="46" t="s">
        <v>103</v>
      </c>
      <c r="C3" s="69" t="s">
        <v>234</v>
      </c>
      <c r="D3" s="70">
        <v>150</v>
      </c>
      <c r="E3" s="69" t="s">
        <v>407</v>
      </c>
      <c r="F3" s="66" t="s">
        <v>11</v>
      </c>
      <c r="G3" s="57">
        <v>20</v>
      </c>
      <c r="H3" s="52">
        <v>98.6</v>
      </c>
      <c r="I3" s="53">
        <v>52.3</v>
      </c>
      <c r="J3" s="53">
        <v>12.7</v>
      </c>
      <c r="K3" s="53">
        <v>42.9</v>
      </c>
      <c r="L3" s="53">
        <v>69.900000000000006</v>
      </c>
      <c r="M3" s="75">
        <v>4</v>
      </c>
      <c r="N3" s="53">
        <v>15.7</v>
      </c>
      <c r="O3" s="53">
        <v>38.1</v>
      </c>
      <c r="P3" s="53">
        <v>1.6</v>
      </c>
      <c r="Q3" s="53">
        <v>3</v>
      </c>
      <c r="R3" s="53">
        <v>3</v>
      </c>
      <c r="S3" s="53">
        <f t="shared" si="0"/>
        <v>58.4</v>
      </c>
      <c r="T3" s="53" t="s">
        <v>28</v>
      </c>
      <c r="U3" s="53">
        <v>10</v>
      </c>
      <c r="V3" s="54">
        <v>0.71</v>
      </c>
    </row>
    <row r="4" spans="1:22" ht="12.75" customHeight="1">
      <c r="B4" s="46" t="s">
        <v>104</v>
      </c>
      <c r="C4" s="69" t="s">
        <v>234</v>
      </c>
      <c r="D4" s="70">
        <v>150</v>
      </c>
      <c r="E4" s="69" t="s">
        <v>407</v>
      </c>
      <c r="F4" s="66" t="s">
        <v>12</v>
      </c>
      <c r="G4" s="57">
        <v>25</v>
      </c>
      <c r="H4" s="52">
        <v>108</v>
      </c>
      <c r="I4" s="53">
        <v>55.6</v>
      </c>
      <c r="J4" s="52">
        <v>14.2</v>
      </c>
      <c r="K4" s="52">
        <v>50.8</v>
      </c>
      <c r="L4" s="52">
        <v>79.2</v>
      </c>
      <c r="M4" s="75">
        <v>4</v>
      </c>
      <c r="N4" s="53">
        <v>15.7</v>
      </c>
      <c r="O4" s="52">
        <v>49.3</v>
      </c>
      <c r="P4" s="53">
        <v>1.6</v>
      </c>
      <c r="Q4" s="52">
        <v>3</v>
      </c>
      <c r="R4" s="52">
        <v>3</v>
      </c>
      <c r="S4" s="53">
        <f t="shared" si="0"/>
        <v>61.4</v>
      </c>
      <c r="T4" s="52" t="s">
        <v>28</v>
      </c>
      <c r="U4" s="52">
        <v>10</v>
      </c>
      <c r="V4" s="54">
        <v>1.01</v>
      </c>
    </row>
    <row r="5" spans="1:22" ht="12.75" customHeight="1">
      <c r="B5" s="46" t="s">
        <v>105</v>
      </c>
      <c r="C5" s="69" t="s">
        <v>234</v>
      </c>
      <c r="D5" s="70">
        <v>150</v>
      </c>
      <c r="E5" s="69" t="s">
        <v>407</v>
      </c>
      <c r="F5" s="67" t="s">
        <v>55</v>
      </c>
      <c r="G5" s="57">
        <v>32</v>
      </c>
      <c r="H5" s="52">
        <v>117.3</v>
      </c>
      <c r="I5" s="53">
        <v>57.2</v>
      </c>
      <c r="J5" s="52">
        <v>15.7</v>
      </c>
      <c r="K5" s="52">
        <v>63.5</v>
      </c>
      <c r="L5" s="52">
        <v>88.9</v>
      </c>
      <c r="M5" s="75">
        <v>4</v>
      </c>
      <c r="N5" s="53">
        <v>15.7</v>
      </c>
      <c r="O5" s="52">
        <v>58.7</v>
      </c>
      <c r="P5" s="53">
        <v>1.6</v>
      </c>
      <c r="Q5" s="52">
        <v>4.8</v>
      </c>
      <c r="R5" s="52">
        <v>3</v>
      </c>
      <c r="S5" s="53">
        <f t="shared" si="0"/>
        <v>64.400000000000006</v>
      </c>
      <c r="T5" s="52" t="s">
        <v>28</v>
      </c>
      <c r="U5" s="52">
        <v>10</v>
      </c>
      <c r="V5" s="54">
        <v>1.33</v>
      </c>
    </row>
    <row r="6" spans="1:22" ht="12.75" customHeight="1">
      <c r="B6" s="46" t="s">
        <v>106</v>
      </c>
      <c r="C6" s="69" t="s">
        <v>234</v>
      </c>
      <c r="D6" s="70">
        <v>150</v>
      </c>
      <c r="E6" s="69" t="s">
        <v>407</v>
      </c>
      <c r="F6" s="67" t="s">
        <v>56</v>
      </c>
      <c r="G6" s="57">
        <v>40</v>
      </c>
      <c r="H6" s="52">
        <v>127</v>
      </c>
      <c r="I6" s="53">
        <v>62</v>
      </c>
      <c r="J6" s="52">
        <v>17.5</v>
      </c>
      <c r="K6" s="52">
        <v>73.2</v>
      </c>
      <c r="L6" s="52">
        <v>98.6</v>
      </c>
      <c r="M6" s="75">
        <v>4</v>
      </c>
      <c r="N6" s="53">
        <v>15.7</v>
      </c>
      <c r="O6" s="52">
        <v>65</v>
      </c>
      <c r="P6" s="53">
        <v>1.6</v>
      </c>
      <c r="Q6" s="52">
        <v>6.35</v>
      </c>
      <c r="R6" s="52">
        <v>3</v>
      </c>
      <c r="S6" s="53">
        <f t="shared" si="0"/>
        <v>68</v>
      </c>
      <c r="T6" s="52" t="s">
        <v>28</v>
      </c>
      <c r="U6" s="52">
        <v>10</v>
      </c>
      <c r="V6" s="54">
        <v>1.72</v>
      </c>
    </row>
    <row r="7" spans="1:22" ht="12.75" customHeight="1">
      <c r="B7" s="46" t="s">
        <v>107</v>
      </c>
      <c r="C7" s="69" t="s">
        <v>234</v>
      </c>
      <c r="D7" s="70">
        <v>150</v>
      </c>
      <c r="E7" s="69" t="s">
        <v>407</v>
      </c>
      <c r="F7" s="67" t="s">
        <v>13</v>
      </c>
      <c r="G7" s="57">
        <v>50</v>
      </c>
      <c r="H7" s="52">
        <v>152.4</v>
      </c>
      <c r="I7" s="53">
        <v>63.5</v>
      </c>
      <c r="J7" s="52">
        <v>19.100000000000001</v>
      </c>
      <c r="K7" s="52">
        <v>91.9</v>
      </c>
      <c r="L7" s="52">
        <v>120.7</v>
      </c>
      <c r="M7" s="75">
        <v>4</v>
      </c>
      <c r="N7" s="52">
        <v>19.100000000000001</v>
      </c>
      <c r="O7" s="52">
        <v>77.7</v>
      </c>
      <c r="P7" s="53">
        <v>1.6</v>
      </c>
      <c r="Q7" s="52">
        <v>7.87</v>
      </c>
      <c r="R7" s="52">
        <v>4</v>
      </c>
      <c r="S7" s="53">
        <f t="shared" si="0"/>
        <v>78.2</v>
      </c>
      <c r="T7" s="52" t="s">
        <v>29</v>
      </c>
      <c r="U7" s="52">
        <v>13</v>
      </c>
      <c r="V7" s="54">
        <v>2.58</v>
      </c>
    </row>
    <row r="8" spans="1:22" ht="12.75" customHeight="1">
      <c r="B8" s="46" t="s">
        <v>108</v>
      </c>
      <c r="C8" s="69" t="s">
        <v>234</v>
      </c>
      <c r="D8" s="70">
        <v>150</v>
      </c>
      <c r="E8" s="69" t="s">
        <v>407</v>
      </c>
      <c r="F8" s="67" t="s">
        <v>57</v>
      </c>
      <c r="G8" s="57">
        <v>65</v>
      </c>
      <c r="H8" s="52">
        <v>117.8</v>
      </c>
      <c r="I8" s="53">
        <v>69.900000000000006</v>
      </c>
      <c r="J8" s="52">
        <v>22.4</v>
      </c>
      <c r="K8" s="52">
        <v>104.6</v>
      </c>
      <c r="L8" s="52">
        <v>139.69999999999999</v>
      </c>
      <c r="M8" s="75">
        <v>4</v>
      </c>
      <c r="N8" s="52">
        <v>19.100000000000001</v>
      </c>
      <c r="O8" s="52">
        <v>90.4</v>
      </c>
      <c r="P8" s="53">
        <v>1.6</v>
      </c>
      <c r="Q8" s="52">
        <v>7.87</v>
      </c>
      <c r="R8" s="52">
        <v>4</v>
      </c>
      <c r="S8" s="53">
        <f t="shared" si="0"/>
        <v>84.8</v>
      </c>
      <c r="T8" s="52" t="s">
        <v>29</v>
      </c>
      <c r="U8" s="52">
        <v>13</v>
      </c>
      <c r="V8" s="54">
        <v>4.1100000000000003</v>
      </c>
    </row>
    <row r="9" spans="1:22" ht="12.75" customHeight="1">
      <c r="B9" s="46" t="s">
        <v>109</v>
      </c>
      <c r="C9" s="69" t="s">
        <v>234</v>
      </c>
      <c r="D9" s="70">
        <v>150</v>
      </c>
      <c r="E9" s="69" t="s">
        <v>407</v>
      </c>
      <c r="F9" s="67" t="s">
        <v>14</v>
      </c>
      <c r="G9" s="57">
        <v>80</v>
      </c>
      <c r="H9" s="53">
        <v>190.5</v>
      </c>
      <c r="I9" s="53">
        <v>69.900000000000006</v>
      </c>
      <c r="J9" s="52">
        <v>23.9</v>
      </c>
      <c r="K9" s="52">
        <v>127</v>
      </c>
      <c r="L9" s="52">
        <v>152.4</v>
      </c>
      <c r="M9" s="75">
        <v>4</v>
      </c>
      <c r="N9" s="52">
        <v>19.100000000000001</v>
      </c>
      <c r="O9" s="52">
        <v>108</v>
      </c>
      <c r="P9" s="53">
        <v>1.6</v>
      </c>
      <c r="Q9" s="52">
        <v>9.65</v>
      </c>
      <c r="R9" s="52">
        <v>4</v>
      </c>
      <c r="S9" s="53">
        <f t="shared" si="0"/>
        <v>87.8</v>
      </c>
      <c r="T9" s="52" t="s">
        <v>29</v>
      </c>
      <c r="U9" s="52">
        <v>13</v>
      </c>
      <c r="V9" s="54">
        <v>4.92</v>
      </c>
    </row>
    <row r="10" spans="1:22" ht="12.75" customHeight="1">
      <c r="B10" s="46" t="s">
        <v>110</v>
      </c>
      <c r="C10" s="69" t="s">
        <v>234</v>
      </c>
      <c r="D10" s="70">
        <v>150</v>
      </c>
      <c r="E10" s="69" t="s">
        <v>407</v>
      </c>
      <c r="F10" s="67" t="s">
        <v>58</v>
      </c>
      <c r="G10" s="56" t="s">
        <v>72</v>
      </c>
      <c r="H10" s="53">
        <v>215.9</v>
      </c>
      <c r="I10" s="53">
        <v>71.400000000000006</v>
      </c>
      <c r="J10" s="52">
        <v>23.9</v>
      </c>
      <c r="K10" s="52">
        <v>139.69999999999999</v>
      </c>
      <c r="L10" s="52">
        <v>177.8</v>
      </c>
      <c r="M10" s="76">
        <v>8</v>
      </c>
      <c r="N10" s="52">
        <v>19.100000000000001</v>
      </c>
      <c r="O10" s="52">
        <v>122.2</v>
      </c>
      <c r="P10" s="53">
        <v>1.6</v>
      </c>
      <c r="Q10" s="52">
        <v>9.65</v>
      </c>
      <c r="R10" s="52">
        <v>4</v>
      </c>
      <c r="S10" s="53">
        <f t="shared" si="0"/>
        <v>87.8</v>
      </c>
      <c r="T10" s="52" t="s">
        <v>29</v>
      </c>
      <c r="U10" s="52">
        <v>13</v>
      </c>
      <c r="V10" s="54">
        <v>6.08</v>
      </c>
    </row>
    <row r="11" spans="1:22" ht="12.75" customHeight="1">
      <c r="B11" s="46" t="s">
        <v>111</v>
      </c>
      <c r="C11" s="69" t="s">
        <v>234</v>
      </c>
      <c r="D11" s="70">
        <v>150</v>
      </c>
      <c r="E11" s="69" t="s">
        <v>407</v>
      </c>
      <c r="F11" s="67" t="s">
        <v>15</v>
      </c>
      <c r="G11" s="57">
        <v>100</v>
      </c>
      <c r="H11" s="53">
        <v>228.6</v>
      </c>
      <c r="I11" s="53">
        <v>76.2</v>
      </c>
      <c r="J11" s="52">
        <v>23.9</v>
      </c>
      <c r="K11" s="52">
        <v>157.19999999999999</v>
      </c>
      <c r="L11" s="52">
        <v>190.5</v>
      </c>
      <c r="M11" s="76">
        <v>8</v>
      </c>
      <c r="N11" s="52">
        <v>19.100000000000001</v>
      </c>
      <c r="O11" s="52">
        <v>134.9</v>
      </c>
      <c r="P11" s="53">
        <v>1.6</v>
      </c>
      <c r="Q11" s="52">
        <v>11.18</v>
      </c>
      <c r="R11" s="52">
        <v>5</v>
      </c>
      <c r="S11" s="53">
        <f t="shared" si="0"/>
        <v>88.8</v>
      </c>
      <c r="T11" s="52" t="s">
        <v>29</v>
      </c>
      <c r="U11" s="52">
        <v>13</v>
      </c>
      <c r="V11" s="54">
        <v>6.84</v>
      </c>
    </row>
    <row r="12" spans="1:22" ht="12.75" customHeight="1">
      <c r="B12" s="46" t="s">
        <v>112</v>
      </c>
      <c r="C12" s="69" t="s">
        <v>234</v>
      </c>
      <c r="D12" s="70">
        <v>150</v>
      </c>
      <c r="E12" s="69" t="s">
        <v>407</v>
      </c>
      <c r="F12" s="67" t="s">
        <v>16</v>
      </c>
      <c r="G12" s="57">
        <v>125</v>
      </c>
      <c r="H12" s="53">
        <v>254</v>
      </c>
      <c r="I12" s="53">
        <v>88.9</v>
      </c>
      <c r="J12" s="52">
        <v>23.9</v>
      </c>
      <c r="K12" s="52">
        <v>185.7</v>
      </c>
      <c r="L12" s="52">
        <v>215.9</v>
      </c>
      <c r="M12" s="76">
        <v>8</v>
      </c>
      <c r="N12" s="52">
        <v>22.4</v>
      </c>
      <c r="O12" s="52">
        <v>163.6</v>
      </c>
      <c r="P12" s="53">
        <v>1.6</v>
      </c>
      <c r="Q12" s="52">
        <v>11.18</v>
      </c>
      <c r="R12" s="52">
        <v>5</v>
      </c>
      <c r="S12" s="53">
        <f t="shared" si="0"/>
        <v>94.8</v>
      </c>
      <c r="T12" s="55" t="s">
        <v>30</v>
      </c>
      <c r="U12" s="52">
        <v>16</v>
      </c>
      <c r="V12" s="54">
        <v>8.56</v>
      </c>
    </row>
    <row r="13" spans="1:22" ht="12.75" customHeight="1">
      <c r="B13" s="46" t="s">
        <v>113</v>
      </c>
      <c r="C13" s="69" t="s">
        <v>234</v>
      </c>
      <c r="D13" s="70">
        <v>150</v>
      </c>
      <c r="E13" s="69" t="s">
        <v>407</v>
      </c>
      <c r="F13" s="67" t="s">
        <v>17</v>
      </c>
      <c r="G13" s="57">
        <v>150</v>
      </c>
      <c r="H13" s="53">
        <v>279.39999999999998</v>
      </c>
      <c r="I13" s="53">
        <v>88.9</v>
      </c>
      <c r="J13" s="52">
        <v>25.4</v>
      </c>
      <c r="K13" s="52">
        <v>215.9</v>
      </c>
      <c r="L13" s="52">
        <v>241.3</v>
      </c>
      <c r="M13" s="76">
        <v>8</v>
      </c>
      <c r="N13" s="52">
        <v>22.4</v>
      </c>
      <c r="O13" s="52">
        <v>192</v>
      </c>
      <c r="P13" s="53">
        <v>1.6</v>
      </c>
      <c r="Q13" s="52">
        <v>12.7</v>
      </c>
      <c r="R13" s="52">
        <v>6</v>
      </c>
      <c r="S13" s="53">
        <f t="shared" si="0"/>
        <v>98.8</v>
      </c>
      <c r="T13" s="52" t="s">
        <v>30</v>
      </c>
      <c r="U13" s="52">
        <v>16</v>
      </c>
      <c r="V13" s="54">
        <v>10.6</v>
      </c>
    </row>
    <row r="14" spans="1:22" ht="12.75" customHeight="1">
      <c r="B14" s="46" t="s">
        <v>114</v>
      </c>
      <c r="C14" s="69" t="s">
        <v>234</v>
      </c>
      <c r="D14" s="70">
        <v>150</v>
      </c>
      <c r="E14" s="69" t="s">
        <v>407</v>
      </c>
      <c r="F14" s="67" t="s">
        <v>18</v>
      </c>
      <c r="G14" s="57">
        <v>200</v>
      </c>
      <c r="H14" s="53">
        <v>342.9</v>
      </c>
      <c r="I14" s="53">
        <v>101.6</v>
      </c>
      <c r="J14" s="52">
        <v>28.4</v>
      </c>
      <c r="K14" s="52">
        <v>269.7</v>
      </c>
      <c r="L14" s="52">
        <v>298.5</v>
      </c>
      <c r="M14" s="76">
        <v>8</v>
      </c>
      <c r="N14" s="52">
        <v>22.4</v>
      </c>
      <c r="O14" s="52">
        <v>246.1</v>
      </c>
      <c r="P14" s="53">
        <v>1.6</v>
      </c>
      <c r="Q14" s="52">
        <v>12.7</v>
      </c>
      <c r="R14" s="52">
        <v>6</v>
      </c>
      <c r="S14" s="53">
        <f t="shared" si="0"/>
        <v>104.8</v>
      </c>
      <c r="T14" s="52" t="s">
        <v>30</v>
      </c>
      <c r="U14" s="52">
        <v>16</v>
      </c>
      <c r="V14" s="54">
        <v>17.600000000000001</v>
      </c>
    </row>
    <row r="15" spans="1:22" ht="12.75" customHeight="1">
      <c r="B15" s="46" t="s">
        <v>115</v>
      </c>
      <c r="C15" s="69" t="s">
        <v>234</v>
      </c>
      <c r="D15" s="70">
        <v>150</v>
      </c>
      <c r="E15" s="69" t="s">
        <v>407</v>
      </c>
      <c r="F15" s="67" t="s">
        <v>19</v>
      </c>
      <c r="G15" s="57">
        <v>250</v>
      </c>
      <c r="H15" s="53">
        <v>406.4</v>
      </c>
      <c r="I15" s="53">
        <v>101.6</v>
      </c>
      <c r="J15" s="52">
        <v>30.2</v>
      </c>
      <c r="K15" s="52">
        <v>323.89999999999998</v>
      </c>
      <c r="L15" s="52">
        <v>362</v>
      </c>
      <c r="M15" s="76">
        <v>12</v>
      </c>
      <c r="N15" s="52">
        <v>25.4</v>
      </c>
      <c r="O15" s="52">
        <v>304.8</v>
      </c>
      <c r="P15" s="53">
        <v>1.6</v>
      </c>
      <c r="Q15" s="52">
        <v>12.7</v>
      </c>
      <c r="R15" s="52">
        <v>6</v>
      </c>
      <c r="S15" s="53">
        <f t="shared" si="0"/>
        <v>114.4</v>
      </c>
      <c r="T15" s="52" t="s">
        <v>31</v>
      </c>
      <c r="U15" s="52">
        <v>19</v>
      </c>
      <c r="V15" s="54">
        <v>24</v>
      </c>
    </row>
    <row r="16" spans="1:22" ht="12.75" customHeight="1">
      <c r="B16" s="46" t="s">
        <v>116</v>
      </c>
      <c r="C16" s="69" t="s">
        <v>234</v>
      </c>
      <c r="D16" s="70">
        <v>150</v>
      </c>
      <c r="E16" s="69" t="s">
        <v>407</v>
      </c>
      <c r="F16" s="67" t="s">
        <v>20</v>
      </c>
      <c r="G16" s="57">
        <v>300</v>
      </c>
      <c r="H16" s="53">
        <v>482.6</v>
      </c>
      <c r="I16" s="53">
        <v>114.3</v>
      </c>
      <c r="J16" s="52">
        <v>31.8</v>
      </c>
      <c r="K16" s="52">
        <v>381</v>
      </c>
      <c r="L16" s="52">
        <v>431.8</v>
      </c>
      <c r="M16" s="76">
        <v>12</v>
      </c>
      <c r="N16" s="52">
        <v>25.4</v>
      </c>
      <c r="O16" s="52">
        <v>365.3</v>
      </c>
      <c r="P16" s="53">
        <v>1.6</v>
      </c>
      <c r="Q16" s="52">
        <v>12.7</v>
      </c>
      <c r="R16" s="52">
        <v>6</v>
      </c>
      <c r="S16" s="53">
        <f t="shared" si="0"/>
        <v>117.6</v>
      </c>
      <c r="T16" s="52" t="s">
        <v>31</v>
      </c>
      <c r="U16" s="52">
        <v>19</v>
      </c>
      <c r="V16" s="54">
        <v>36.5</v>
      </c>
    </row>
    <row r="17" spans="2:22" ht="12.75" customHeight="1">
      <c r="B17" s="46" t="s">
        <v>117</v>
      </c>
      <c r="C17" s="69" t="s">
        <v>234</v>
      </c>
      <c r="D17" s="70">
        <v>150</v>
      </c>
      <c r="E17" s="69" t="s">
        <v>407</v>
      </c>
      <c r="F17" s="67" t="s">
        <v>21</v>
      </c>
      <c r="G17" s="57">
        <v>350</v>
      </c>
      <c r="H17" s="53">
        <v>533.4</v>
      </c>
      <c r="I17" s="53">
        <v>127</v>
      </c>
      <c r="J17" s="52">
        <v>35.1</v>
      </c>
      <c r="K17" s="52">
        <v>412.8</v>
      </c>
      <c r="L17" s="52">
        <v>476.3</v>
      </c>
      <c r="M17" s="76">
        <v>12</v>
      </c>
      <c r="N17" s="52">
        <v>28.4</v>
      </c>
      <c r="O17" s="52">
        <v>400.1</v>
      </c>
      <c r="P17" s="53">
        <v>1.6</v>
      </c>
      <c r="Q17" s="52">
        <v>12.7</v>
      </c>
      <c r="R17" s="52">
        <v>7</v>
      </c>
      <c r="S17" s="53">
        <f t="shared" si="0"/>
        <v>131.19999999999999</v>
      </c>
      <c r="T17" s="52" t="s">
        <v>76</v>
      </c>
      <c r="U17" s="52">
        <v>22</v>
      </c>
      <c r="V17" s="54">
        <v>48.4</v>
      </c>
    </row>
    <row r="18" spans="2:22" ht="12.75" customHeight="1">
      <c r="B18" s="46" t="s">
        <v>118</v>
      </c>
      <c r="C18" s="69" t="s">
        <v>234</v>
      </c>
      <c r="D18" s="70">
        <v>150</v>
      </c>
      <c r="E18" s="69" t="s">
        <v>407</v>
      </c>
      <c r="F18" s="67" t="s">
        <v>22</v>
      </c>
      <c r="G18" s="57">
        <v>400</v>
      </c>
      <c r="H18" s="53">
        <v>596.9</v>
      </c>
      <c r="I18" s="53">
        <v>127</v>
      </c>
      <c r="J18" s="52">
        <v>36.6</v>
      </c>
      <c r="K18" s="52">
        <v>469.9</v>
      </c>
      <c r="L18" s="52">
        <v>539.79999999999995</v>
      </c>
      <c r="M18" s="76">
        <v>16</v>
      </c>
      <c r="N18" s="52">
        <v>28.4</v>
      </c>
      <c r="O18" s="52">
        <v>457.2</v>
      </c>
      <c r="P18" s="53">
        <v>1.6</v>
      </c>
      <c r="Q18" s="52">
        <v>12.7</v>
      </c>
      <c r="R18" s="52">
        <v>7</v>
      </c>
      <c r="S18" s="53">
        <f t="shared" si="0"/>
        <v>134.19999999999999</v>
      </c>
      <c r="T18" s="52" t="s">
        <v>76</v>
      </c>
      <c r="U18" s="52">
        <v>22</v>
      </c>
      <c r="V18" s="54">
        <v>60.6</v>
      </c>
    </row>
    <row r="19" spans="2:22" ht="12.75" customHeight="1">
      <c r="B19" s="46" t="s">
        <v>119</v>
      </c>
      <c r="C19" s="69" t="s">
        <v>234</v>
      </c>
      <c r="D19" s="70">
        <v>150</v>
      </c>
      <c r="E19" s="69" t="s">
        <v>407</v>
      </c>
      <c r="F19" s="67" t="s">
        <v>23</v>
      </c>
      <c r="G19" s="57">
        <v>450</v>
      </c>
      <c r="H19" s="53">
        <v>635</v>
      </c>
      <c r="I19" s="53">
        <v>139.69999999999999</v>
      </c>
      <c r="J19" s="52">
        <v>39.6</v>
      </c>
      <c r="K19" s="52">
        <v>533.4</v>
      </c>
      <c r="L19" s="52">
        <v>577.9</v>
      </c>
      <c r="M19" s="76">
        <v>16</v>
      </c>
      <c r="N19" s="52">
        <v>31.8</v>
      </c>
      <c r="O19" s="52">
        <v>505</v>
      </c>
      <c r="P19" s="53">
        <v>1.6</v>
      </c>
      <c r="Q19" s="52">
        <v>12.7</v>
      </c>
      <c r="R19" s="52">
        <v>7</v>
      </c>
      <c r="S19" s="53">
        <f t="shared" si="0"/>
        <v>144.19999999999999</v>
      </c>
      <c r="T19" s="52" t="s">
        <v>32</v>
      </c>
      <c r="U19" s="52">
        <v>24</v>
      </c>
      <c r="V19" s="54">
        <v>68.3</v>
      </c>
    </row>
    <row r="20" spans="2:22" ht="12.75" customHeight="1">
      <c r="B20" s="46" t="s">
        <v>120</v>
      </c>
      <c r="C20" s="69" t="s">
        <v>234</v>
      </c>
      <c r="D20" s="70">
        <v>150</v>
      </c>
      <c r="E20" s="69" t="s">
        <v>407</v>
      </c>
      <c r="F20" s="67" t="s">
        <v>24</v>
      </c>
      <c r="G20" s="57">
        <v>500</v>
      </c>
      <c r="H20" s="53">
        <v>698.5</v>
      </c>
      <c r="I20" s="53">
        <v>144.5</v>
      </c>
      <c r="J20" s="52">
        <v>42.9</v>
      </c>
      <c r="K20" s="52">
        <v>584.20000000000005</v>
      </c>
      <c r="L20" s="52">
        <v>635</v>
      </c>
      <c r="M20" s="76">
        <v>20</v>
      </c>
      <c r="N20" s="52">
        <v>31.8</v>
      </c>
      <c r="O20" s="52">
        <v>558.79999999999995</v>
      </c>
      <c r="P20" s="53">
        <v>1.6</v>
      </c>
      <c r="Q20" s="52">
        <v>12.7</v>
      </c>
      <c r="R20" s="52">
        <v>7</v>
      </c>
      <c r="S20" s="53">
        <f t="shared" si="0"/>
        <v>150.80000000000001</v>
      </c>
      <c r="T20" s="52" t="s">
        <v>32</v>
      </c>
      <c r="U20" s="52">
        <v>24</v>
      </c>
      <c r="V20" s="54">
        <v>84.5</v>
      </c>
    </row>
    <row r="21" spans="2:22" ht="12.75" customHeight="1">
      <c r="B21" s="46" t="s">
        <v>121</v>
      </c>
      <c r="C21" s="69" t="s">
        <v>234</v>
      </c>
      <c r="D21" s="70">
        <v>150</v>
      </c>
      <c r="E21" s="69" t="s">
        <v>407</v>
      </c>
      <c r="F21" s="67" t="s">
        <v>25</v>
      </c>
      <c r="G21" s="57">
        <v>600</v>
      </c>
      <c r="H21" s="53">
        <v>812.8</v>
      </c>
      <c r="I21" s="53">
        <v>152.4</v>
      </c>
      <c r="J21" s="52">
        <v>47.8</v>
      </c>
      <c r="K21" s="52">
        <v>692.2</v>
      </c>
      <c r="L21" s="52">
        <v>749.3</v>
      </c>
      <c r="M21" s="76">
        <v>20</v>
      </c>
      <c r="N21" s="52">
        <v>35.1</v>
      </c>
      <c r="O21" s="52">
        <v>663.4</v>
      </c>
      <c r="P21" s="53">
        <v>1.6</v>
      </c>
      <c r="Q21" s="52">
        <v>12.7</v>
      </c>
      <c r="R21" s="52">
        <v>7</v>
      </c>
      <c r="S21" s="53">
        <f>(J21+U21+5)*2+R21</f>
        <v>164.6</v>
      </c>
      <c r="T21" s="52" t="s">
        <v>77</v>
      </c>
      <c r="U21" s="52">
        <v>26</v>
      </c>
      <c r="V21" s="54">
        <v>115</v>
      </c>
    </row>
    <row r="22" spans="2:22" ht="12.75" customHeight="1">
      <c r="B22" s="43" t="s">
        <v>122</v>
      </c>
      <c r="C22" s="69" t="s">
        <v>234</v>
      </c>
      <c r="D22" s="70">
        <v>300</v>
      </c>
      <c r="E22" s="69" t="s">
        <v>407</v>
      </c>
      <c r="F22" s="66" t="s">
        <v>10</v>
      </c>
      <c r="G22" s="57">
        <v>15</v>
      </c>
      <c r="H22" s="52">
        <v>95.2</v>
      </c>
      <c r="I22" s="53">
        <v>52.4</v>
      </c>
      <c r="J22" s="53">
        <v>14.3</v>
      </c>
      <c r="K22" s="58">
        <v>35</v>
      </c>
      <c r="L22" s="53">
        <v>66.5</v>
      </c>
      <c r="M22" s="75">
        <v>4</v>
      </c>
      <c r="N22" s="53">
        <v>15.7</v>
      </c>
      <c r="O22" s="53">
        <v>38.1</v>
      </c>
      <c r="P22" s="53">
        <v>1.6</v>
      </c>
      <c r="Q22" s="53">
        <v>3</v>
      </c>
      <c r="R22" s="53">
        <v>3</v>
      </c>
      <c r="S22" s="53">
        <f t="shared" ref="S22:S40" si="1">(J22+U22+5)*2+R22</f>
        <v>61.6</v>
      </c>
      <c r="T22" s="53" t="s">
        <v>28</v>
      </c>
      <c r="U22" s="53">
        <v>10</v>
      </c>
      <c r="V22" s="54">
        <v>0.75</v>
      </c>
    </row>
    <row r="23" spans="2:22" ht="12.75" customHeight="1">
      <c r="B23" s="43" t="s">
        <v>123</v>
      </c>
      <c r="C23" s="69" t="s">
        <v>234</v>
      </c>
      <c r="D23" s="70">
        <v>300</v>
      </c>
      <c r="E23" s="69" t="s">
        <v>407</v>
      </c>
      <c r="F23" s="66" t="s">
        <v>11</v>
      </c>
      <c r="G23" s="57">
        <v>20</v>
      </c>
      <c r="H23" s="52">
        <v>117.5</v>
      </c>
      <c r="I23" s="53">
        <v>57.1</v>
      </c>
      <c r="J23" s="53">
        <v>15.9</v>
      </c>
      <c r="K23" s="59">
        <v>42.9</v>
      </c>
      <c r="L23" s="53">
        <v>82.5</v>
      </c>
      <c r="M23" s="75">
        <v>4</v>
      </c>
      <c r="N23" s="53">
        <v>19</v>
      </c>
      <c r="O23" s="53">
        <v>47.7</v>
      </c>
      <c r="P23" s="53">
        <v>1.6</v>
      </c>
      <c r="Q23" s="53">
        <v>3</v>
      </c>
      <c r="R23" s="53">
        <v>3</v>
      </c>
      <c r="S23" s="53">
        <f t="shared" si="1"/>
        <v>70.8</v>
      </c>
      <c r="T23" s="53" t="s">
        <v>29</v>
      </c>
      <c r="U23" s="53">
        <v>13</v>
      </c>
      <c r="V23" s="54">
        <v>1.26</v>
      </c>
    </row>
    <row r="24" spans="2:22" ht="12.75" customHeight="1">
      <c r="B24" s="43" t="s">
        <v>124</v>
      </c>
      <c r="C24" s="69" t="s">
        <v>234</v>
      </c>
      <c r="D24" s="70">
        <v>300</v>
      </c>
      <c r="E24" s="69" t="s">
        <v>407</v>
      </c>
      <c r="F24" s="66" t="s">
        <v>12</v>
      </c>
      <c r="G24" s="57">
        <v>25</v>
      </c>
      <c r="H24" s="52">
        <v>123.8</v>
      </c>
      <c r="I24" s="53">
        <v>61.9</v>
      </c>
      <c r="J24" s="52">
        <v>17.5</v>
      </c>
      <c r="K24" s="59">
        <v>50.8</v>
      </c>
      <c r="L24" s="52">
        <v>88.9</v>
      </c>
      <c r="M24" s="75">
        <v>4</v>
      </c>
      <c r="N24" s="53">
        <v>19</v>
      </c>
      <c r="O24" s="52">
        <v>53.8</v>
      </c>
      <c r="P24" s="53">
        <v>1.6</v>
      </c>
      <c r="Q24" s="52">
        <v>3</v>
      </c>
      <c r="R24" s="52">
        <v>3</v>
      </c>
      <c r="S24" s="53">
        <f t="shared" si="1"/>
        <v>74</v>
      </c>
      <c r="T24" s="53" t="s">
        <v>29</v>
      </c>
      <c r="U24" s="52">
        <v>13</v>
      </c>
      <c r="V24" s="54">
        <v>1.52</v>
      </c>
    </row>
    <row r="25" spans="2:22" ht="12.75" customHeight="1">
      <c r="B25" s="43" t="s">
        <v>125</v>
      </c>
      <c r="C25" s="69" t="s">
        <v>234</v>
      </c>
      <c r="D25" s="70">
        <v>300</v>
      </c>
      <c r="E25" s="69" t="s">
        <v>407</v>
      </c>
      <c r="F25" s="67" t="s">
        <v>55</v>
      </c>
      <c r="G25" s="57">
        <v>32</v>
      </c>
      <c r="H25" s="52">
        <v>133.30000000000001</v>
      </c>
      <c r="I25" s="53">
        <v>65.099999999999994</v>
      </c>
      <c r="J25" s="52">
        <v>19</v>
      </c>
      <c r="K25" s="59">
        <v>63.5</v>
      </c>
      <c r="L25" s="52">
        <v>98.5</v>
      </c>
      <c r="M25" s="75">
        <v>4</v>
      </c>
      <c r="N25" s="53">
        <v>19</v>
      </c>
      <c r="O25" s="52">
        <v>63.5</v>
      </c>
      <c r="P25" s="53">
        <v>1.6</v>
      </c>
      <c r="Q25" s="52">
        <v>4.8</v>
      </c>
      <c r="R25" s="52">
        <v>3</v>
      </c>
      <c r="S25" s="53">
        <f t="shared" si="1"/>
        <v>77</v>
      </c>
      <c r="T25" s="53" t="s">
        <v>29</v>
      </c>
      <c r="U25" s="52">
        <v>13</v>
      </c>
      <c r="V25" s="54">
        <v>2.0299999999999998</v>
      </c>
    </row>
    <row r="26" spans="2:22" ht="12.75" customHeight="1">
      <c r="B26" s="43" t="s">
        <v>126</v>
      </c>
      <c r="C26" s="69" t="s">
        <v>234</v>
      </c>
      <c r="D26" s="70">
        <v>300</v>
      </c>
      <c r="E26" s="69" t="s">
        <v>407</v>
      </c>
      <c r="F26" s="67" t="s">
        <v>56</v>
      </c>
      <c r="G26" s="57">
        <v>40</v>
      </c>
      <c r="H26" s="52">
        <v>155.6</v>
      </c>
      <c r="I26" s="53">
        <v>68.3</v>
      </c>
      <c r="J26" s="52">
        <v>20.6</v>
      </c>
      <c r="K26" s="59">
        <v>73.099999999999994</v>
      </c>
      <c r="L26" s="52">
        <v>114.3</v>
      </c>
      <c r="M26" s="75">
        <v>4</v>
      </c>
      <c r="N26" s="53">
        <v>22.3</v>
      </c>
      <c r="O26" s="52">
        <v>69.8</v>
      </c>
      <c r="P26" s="53">
        <v>1.6</v>
      </c>
      <c r="Q26" s="52">
        <v>6.35</v>
      </c>
      <c r="R26" s="52">
        <v>3</v>
      </c>
      <c r="S26" s="53">
        <f t="shared" si="1"/>
        <v>86.2</v>
      </c>
      <c r="T26" s="55" t="s">
        <v>30</v>
      </c>
      <c r="U26" s="52">
        <v>16</v>
      </c>
      <c r="V26" s="54">
        <v>2.89</v>
      </c>
    </row>
    <row r="27" spans="2:22" ht="12.75" customHeight="1">
      <c r="B27" s="43" t="s">
        <v>127</v>
      </c>
      <c r="C27" s="69" t="s">
        <v>234</v>
      </c>
      <c r="D27" s="70">
        <v>300</v>
      </c>
      <c r="E27" s="69" t="s">
        <v>407</v>
      </c>
      <c r="F27" s="67" t="s">
        <v>13</v>
      </c>
      <c r="G27" s="57">
        <v>50</v>
      </c>
      <c r="H27" s="52">
        <v>165.1</v>
      </c>
      <c r="I27" s="53">
        <v>69.8</v>
      </c>
      <c r="J27" s="52">
        <v>22.3</v>
      </c>
      <c r="K27" s="59">
        <v>91.9</v>
      </c>
      <c r="L27" s="52">
        <v>127</v>
      </c>
      <c r="M27" s="75">
        <v>8</v>
      </c>
      <c r="N27" s="52">
        <v>19</v>
      </c>
      <c r="O27" s="52">
        <v>84</v>
      </c>
      <c r="P27" s="53">
        <v>1.6</v>
      </c>
      <c r="Q27" s="52">
        <v>7.87</v>
      </c>
      <c r="R27" s="52">
        <v>4</v>
      </c>
      <c r="S27" s="53">
        <f t="shared" si="1"/>
        <v>84.6</v>
      </c>
      <c r="T27" s="52" t="s">
        <v>29</v>
      </c>
      <c r="U27" s="52">
        <v>13</v>
      </c>
      <c r="V27" s="54">
        <v>3.4</v>
      </c>
    </row>
    <row r="28" spans="2:22" ht="12.75" customHeight="1">
      <c r="B28" s="43" t="s">
        <v>128</v>
      </c>
      <c r="C28" s="69" t="s">
        <v>234</v>
      </c>
      <c r="D28" s="70">
        <v>300</v>
      </c>
      <c r="E28" s="69" t="s">
        <v>407</v>
      </c>
      <c r="F28" s="67" t="s">
        <v>57</v>
      </c>
      <c r="G28" s="57">
        <v>65</v>
      </c>
      <c r="H28" s="52">
        <v>190.5</v>
      </c>
      <c r="I28" s="53">
        <v>76.2</v>
      </c>
      <c r="J28" s="52">
        <v>25.4</v>
      </c>
      <c r="K28" s="59">
        <v>104.6</v>
      </c>
      <c r="L28" s="52">
        <v>149.30000000000001</v>
      </c>
      <c r="M28" s="75">
        <v>8</v>
      </c>
      <c r="N28" s="52">
        <v>22.3</v>
      </c>
      <c r="O28" s="52">
        <v>100</v>
      </c>
      <c r="P28" s="53">
        <v>1.6</v>
      </c>
      <c r="Q28" s="52">
        <v>7.87</v>
      </c>
      <c r="R28" s="52">
        <v>4</v>
      </c>
      <c r="S28" s="53">
        <f t="shared" si="1"/>
        <v>96.8</v>
      </c>
      <c r="T28" s="52" t="s">
        <v>30</v>
      </c>
      <c r="U28" s="52">
        <v>16</v>
      </c>
      <c r="V28" s="54">
        <v>5.17</v>
      </c>
    </row>
    <row r="29" spans="2:22" ht="12.75" customHeight="1">
      <c r="B29" s="43" t="s">
        <v>129</v>
      </c>
      <c r="C29" s="69" t="s">
        <v>234</v>
      </c>
      <c r="D29" s="70">
        <v>300</v>
      </c>
      <c r="E29" s="69" t="s">
        <v>407</v>
      </c>
      <c r="F29" s="67" t="s">
        <v>14</v>
      </c>
      <c r="G29" s="57">
        <v>80</v>
      </c>
      <c r="H29" s="53">
        <v>209.5</v>
      </c>
      <c r="I29" s="53">
        <v>79.400000000000006</v>
      </c>
      <c r="J29" s="52">
        <v>28.4</v>
      </c>
      <c r="K29" s="58">
        <v>127</v>
      </c>
      <c r="L29" s="52">
        <v>168.1</v>
      </c>
      <c r="M29" s="75">
        <v>8</v>
      </c>
      <c r="N29" s="52">
        <v>22.3</v>
      </c>
      <c r="O29" s="52">
        <v>117.3</v>
      </c>
      <c r="P29" s="53">
        <v>1.6</v>
      </c>
      <c r="Q29" s="52">
        <v>9.65</v>
      </c>
      <c r="R29" s="52">
        <v>4</v>
      </c>
      <c r="S29" s="53">
        <f t="shared" si="1"/>
        <v>102.8</v>
      </c>
      <c r="T29" s="52" t="s">
        <v>30</v>
      </c>
      <c r="U29" s="52">
        <v>16</v>
      </c>
      <c r="V29" s="54">
        <v>6.93</v>
      </c>
    </row>
    <row r="30" spans="2:22" ht="12.75" customHeight="1">
      <c r="B30" s="43" t="s">
        <v>130</v>
      </c>
      <c r="C30" s="69" t="s">
        <v>234</v>
      </c>
      <c r="D30" s="70">
        <v>300</v>
      </c>
      <c r="E30" s="69" t="s">
        <v>407</v>
      </c>
      <c r="F30" s="67" t="s">
        <v>58</v>
      </c>
      <c r="G30" s="56" t="s">
        <v>72</v>
      </c>
      <c r="H30" s="53">
        <v>228.6</v>
      </c>
      <c r="I30" s="53">
        <v>81</v>
      </c>
      <c r="J30" s="52">
        <v>30.2</v>
      </c>
      <c r="K30" s="59">
        <v>139.69999999999999</v>
      </c>
      <c r="L30" s="52">
        <v>184.1</v>
      </c>
      <c r="M30" s="76">
        <v>8</v>
      </c>
      <c r="N30" s="52">
        <v>22.3</v>
      </c>
      <c r="O30" s="52">
        <v>133.30000000000001</v>
      </c>
      <c r="P30" s="53">
        <v>1.6</v>
      </c>
      <c r="Q30" s="52">
        <v>9.65</v>
      </c>
      <c r="R30" s="52">
        <v>4</v>
      </c>
      <c r="S30" s="53">
        <f t="shared" si="1"/>
        <v>106.4</v>
      </c>
      <c r="T30" s="52" t="s">
        <v>30</v>
      </c>
      <c r="U30" s="52">
        <v>16</v>
      </c>
      <c r="V30" s="54">
        <v>8.67</v>
      </c>
    </row>
    <row r="31" spans="2:22" ht="12.75" customHeight="1">
      <c r="B31" s="43" t="s">
        <v>131</v>
      </c>
      <c r="C31" s="69" t="s">
        <v>234</v>
      </c>
      <c r="D31" s="70">
        <v>300</v>
      </c>
      <c r="E31" s="69" t="s">
        <v>407</v>
      </c>
      <c r="F31" s="67" t="s">
        <v>15</v>
      </c>
      <c r="G31" s="57">
        <v>100</v>
      </c>
      <c r="H31" s="53">
        <v>254</v>
      </c>
      <c r="I31" s="53">
        <v>85.7</v>
      </c>
      <c r="J31" s="52">
        <v>31.7</v>
      </c>
      <c r="K31" s="59">
        <v>157.19999999999999</v>
      </c>
      <c r="L31" s="52">
        <v>200.1</v>
      </c>
      <c r="M31" s="76">
        <v>8</v>
      </c>
      <c r="N31" s="52">
        <v>22.3</v>
      </c>
      <c r="O31" s="52">
        <v>146</v>
      </c>
      <c r="P31" s="53">
        <v>1.6</v>
      </c>
      <c r="Q31" s="52">
        <v>11.18</v>
      </c>
      <c r="R31" s="52">
        <v>5</v>
      </c>
      <c r="S31" s="53">
        <f t="shared" si="1"/>
        <v>110.4</v>
      </c>
      <c r="T31" s="52" t="s">
        <v>30</v>
      </c>
      <c r="U31" s="52">
        <v>16</v>
      </c>
      <c r="V31" s="54">
        <v>11.2</v>
      </c>
    </row>
    <row r="32" spans="2:22" ht="12.75" customHeight="1">
      <c r="B32" s="43" t="s">
        <v>132</v>
      </c>
      <c r="C32" s="69" t="s">
        <v>234</v>
      </c>
      <c r="D32" s="70">
        <v>300</v>
      </c>
      <c r="E32" s="69" t="s">
        <v>407</v>
      </c>
      <c r="F32" s="67" t="s">
        <v>16</v>
      </c>
      <c r="G32" s="57">
        <v>125</v>
      </c>
      <c r="H32" s="53">
        <v>279.39999999999998</v>
      </c>
      <c r="I32" s="53">
        <v>98.4</v>
      </c>
      <c r="J32" s="52">
        <v>35</v>
      </c>
      <c r="K32" s="59">
        <v>185.6</v>
      </c>
      <c r="L32" s="52">
        <v>234.9</v>
      </c>
      <c r="M32" s="76">
        <v>8</v>
      </c>
      <c r="N32" s="52">
        <v>22.3</v>
      </c>
      <c r="O32" s="52">
        <v>177.8</v>
      </c>
      <c r="P32" s="53">
        <v>1.6</v>
      </c>
      <c r="Q32" s="52">
        <v>11.18</v>
      </c>
      <c r="R32" s="52">
        <v>5</v>
      </c>
      <c r="S32" s="53">
        <f t="shared" si="1"/>
        <v>117</v>
      </c>
      <c r="T32" s="52" t="s">
        <v>30</v>
      </c>
      <c r="U32" s="52">
        <v>16</v>
      </c>
      <c r="V32" s="54">
        <v>15.1</v>
      </c>
    </row>
    <row r="33" spans="2:22" ht="12.75" customHeight="1">
      <c r="B33" s="43" t="s">
        <v>133</v>
      </c>
      <c r="C33" s="69" t="s">
        <v>234</v>
      </c>
      <c r="D33" s="70">
        <v>300</v>
      </c>
      <c r="E33" s="69" t="s">
        <v>407</v>
      </c>
      <c r="F33" s="67" t="s">
        <v>17</v>
      </c>
      <c r="G33" s="57">
        <v>150</v>
      </c>
      <c r="H33" s="53">
        <v>317.5</v>
      </c>
      <c r="I33" s="53">
        <v>98.4</v>
      </c>
      <c r="J33" s="52">
        <v>36.5</v>
      </c>
      <c r="K33" s="59">
        <v>215.9</v>
      </c>
      <c r="L33" s="52">
        <v>269.7</v>
      </c>
      <c r="M33" s="76">
        <v>12</v>
      </c>
      <c r="N33" s="52">
        <v>22.3</v>
      </c>
      <c r="O33" s="52">
        <v>206.2</v>
      </c>
      <c r="P33" s="53">
        <v>1.6</v>
      </c>
      <c r="Q33" s="52">
        <v>12.7</v>
      </c>
      <c r="R33" s="52">
        <v>6</v>
      </c>
      <c r="S33" s="53">
        <f t="shared" si="1"/>
        <v>121</v>
      </c>
      <c r="T33" s="52" t="s">
        <v>30</v>
      </c>
      <c r="U33" s="52">
        <v>16</v>
      </c>
      <c r="V33" s="54">
        <v>19.100000000000001</v>
      </c>
    </row>
    <row r="34" spans="2:22" ht="12.75" customHeight="1">
      <c r="B34" s="43" t="s">
        <v>134</v>
      </c>
      <c r="C34" s="69" t="s">
        <v>234</v>
      </c>
      <c r="D34" s="70">
        <v>300</v>
      </c>
      <c r="E34" s="69" t="s">
        <v>407</v>
      </c>
      <c r="F34" s="67" t="s">
        <v>18</v>
      </c>
      <c r="G34" s="57">
        <v>200</v>
      </c>
      <c r="H34" s="53">
        <v>381</v>
      </c>
      <c r="I34" s="53">
        <v>111.1</v>
      </c>
      <c r="J34" s="52">
        <v>41.1</v>
      </c>
      <c r="K34" s="59">
        <v>269.7</v>
      </c>
      <c r="L34" s="52">
        <v>330.2</v>
      </c>
      <c r="M34" s="76">
        <v>12</v>
      </c>
      <c r="N34" s="52">
        <v>25.4</v>
      </c>
      <c r="O34" s="52">
        <v>260.3</v>
      </c>
      <c r="P34" s="53">
        <v>1.6</v>
      </c>
      <c r="Q34" s="52">
        <v>12.7</v>
      </c>
      <c r="R34" s="52">
        <v>6</v>
      </c>
      <c r="S34" s="53">
        <f t="shared" si="1"/>
        <v>136.19999999999999</v>
      </c>
      <c r="T34" s="52" t="s">
        <v>31</v>
      </c>
      <c r="U34" s="52">
        <v>19</v>
      </c>
      <c r="V34" s="54">
        <v>29.9</v>
      </c>
    </row>
    <row r="35" spans="2:22" ht="12.75" customHeight="1">
      <c r="B35" s="43" t="s">
        <v>135</v>
      </c>
      <c r="C35" s="69" t="s">
        <v>234</v>
      </c>
      <c r="D35" s="70">
        <v>300</v>
      </c>
      <c r="E35" s="69" t="s">
        <v>407</v>
      </c>
      <c r="F35" s="67" t="s">
        <v>19</v>
      </c>
      <c r="G35" s="57">
        <v>250</v>
      </c>
      <c r="H35" s="53">
        <v>444.5</v>
      </c>
      <c r="I35" s="53">
        <v>117.5</v>
      </c>
      <c r="J35" s="52">
        <v>47.7</v>
      </c>
      <c r="K35" s="59">
        <v>323.8</v>
      </c>
      <c r="L35" s="52">
        <v>387.3</v>
      </c>
      <c r="M35" s="76">
        <v>16</v>
      </c>
      <c r="N35" s="52">
        <v>28.4</v>
      </c>
      <c r="O35" s="52">
        <v>320.5</v>
      </c>
      <c r="P35" s="53">
        <v>1.6</v>
      </c>
      <c r="Q35" s="52">
        <v>12.7</v>
      </c>
      <c r="R35" s="52">
        <v>6</v>
      </c>
      <c r="S35" s="53">
        <f t="shared" si="1"/>
        <v>155.4</v>
      </c>
      <c r="T35" s="52" t="s">
        <v>76</v>
      </c>
      <c r="U35" s="52">
        <v>22</v>
      </c>
      <c r="V35" s="54">
        <v>42.7</v>
      </c>
    </row>
    <row r="36" spans="2:22" ht="12.75" customHeight="1">
      <c r="B36" s="43" t="s">
        <v>136</v>
      </c>
      <c r="C36" s="69" t="s">
        <v>234</v>
      </c>
      <c r="D36" s="70">
        <v>300</v>
      </c>
      <c r="E36" s="69" t="s">
        <v>407</v>
      </c>
      <c r="F36" s="67" t="s">
        <v>20</v>
      </c>
      <c r="G36" s="57">
        <v>300</v>
      </c>
      <c r="H36" s="53">
        <v>520.70000000000005</v>
      </c>
      <c r="I36" s="53">
        <v>130.19999999999999</v>
      </c>
      <c r="J36" s="52">
        <v>50.8</v>
      </c>
      <c r="K36" s="58">
        <v>381</v>
      </c>
      <c r="L36" s="52">
        <v>450.8</v>
      </c>
      <c r="M36" s="76">
        <v>16</v>
      </c>
      <c r="N36" s="52">
        <v>31.7</v>
      </c>
      <c r="O36" s="52">
        <v>374.6</v>
      </c>
      <c r="P36" s="53">
        <v>1.6</v>
      </c>
      <c r="Q36" s="52">
        <v>12.7</v>
      </c>
      <c r="R36" s="52">
        <v>6</v>
      </c>
      <c r="S36" s="53">
        <f t="shared" si="1"/>
        <v>165.6</v>
      </c>
      <c r="T36" s="52" t="s">
        <v>32</v>
      </c>
      <c r="U36" s="52">
        <v>24</v>
      </c>
      <c r="V36" s="54">
        <v>61.8</v>
      </c>
    </row>
    <row r="37" spans="2:22" ht="12.75" customHeight="1">
      <c r="B37" s="43" t="s">
        <v>137</v>
      </c>
      <c r="C37" s="69" t="s">
        <v>234</v>
      </c>
      <c r="D37" s="70">
        <v>300</v>
      </c>
      <c r="E37" s="69" t="s">
        <v>407</v>
      </c>
      <c r="F37" s="67" t="s">
        <v>21</v>
      </c>
      <c r="G37" s="57">
        <v>350</v>
      </c>
      <c r="H37" s="53">
        <v>584.20000000000005</v>
      </c>
      <c r="I37" s="53">
        <v>142.9</v>
      </c>
      <c r="J37" s="52">
        <v>53.8</v>
      </c>
      <c r="K37" s="59">
        <v>412.7</v>
      </c>
      <c r="L37" s="52">
        <v>514.29999999999995</v>
      </c>
      <c r="M37" s="76">
        <v>20</v>
      </c>
      <c r="N37" s="52">
        <v>31.7</v>
      </c>
      <c r="O37" s="52">
        <v>425.4</v>
      </c>
      <c r="P37" s="53">
        <v>1.6</v>
      </c>
      <c r="Q37" s="52">
        <v>12.7</v>
      </c>
      <c r="R37" s="52">
        <v>7</v>
      </c>
      <c r="S37" s="53">
        <f t="shared" si="1"/>
        <v>172.6</v>
      </c>
      <c r="T37" s="52" t="s">
        <v>32</v>
      </c>
      <c r="U37" s="52">
        <v>24</v>
      </c>
      <c r="V37" s="54">
        <v>85.8</v>
      </c>
    </row>
    <row r="38" spans="2:22" ht="12.75" customHeight="1">
      <c r="B38" s="43" t="s">
        <v>138</v>
      </c>
      <c r="C38" s="69" t="s">
        <v>234</v>
      </c>
      <c r="D38" s="70">
        <v>300</v>
      </c>
      <c r="E38" s="69" t="s">
        <v>407</v>
      </c>
      <c r="F38" s="67" t="s">
        <v>22</v>
      </c>
      <c r="G38" s="57">
        <v>400</v>
      </c>
      <c r="H38" s="53">
        <v>647.70000000000005</v>
      </c>
      <c r="I38" s="53">
        <v>146</v>
      </c>
      <c r="J38" s="52">
        <v>57.1</v>
      </c>
      <c r="K38" s="59">
        <v>469.9</v>
      </c>
      <c r="L38" s="52">
        <v>571.5</v>
      </c>
      <c r="M38" s="76">
        <v>20</v>
      </c>
      <c r="N38" s="52">
        <v>35</v>
      </c>
      <c r="O38" s="52">
        <v>482.6</v>
      </c>
      <c r="P38" s="53">
        <v>1.6</v>
      </c>
      <c r="Q38" s="52">
        <v>12.7</v>
      </c>
      <c r="R38" s="52">
        <v>7</v>
      </c>
      <c r="S38" s="53">
        <f t="shared" si="1"/>
        <v>183.2</v>
      </c>
      <c r="T38" s="52" t="s">
        <v>77</v>
      </c>
      <c r="U38" s="52">
        <v>26</v>
      </c>
      <c r="V38" s="54">
        <v>106</v>
      </c>
    </row>
    <row r="39" spans="2:22" ht="12.75" customHeight="1">
      <c r="B39" s="43" t="s">
        <v>139</v>
      </c>
      <c r="C39" s="69" t="s">
        <v>234</v>
      </c>
      <c r="D39" s="70">
        <v>300</v>
      </c>
      <c r="E39" s="69" t="s">
        <v>407</v>
      </c>
      <c r="F39" s="67" t="s">
        <v>23</v>
      </c>
      <c r="G39" s="57">
        <v>450</v>
      </c>
      <c r="H39" s="53">
        <v>711.2</v>
      </c>
      <c r="I39" s="53">
        <v>158.69999999999999</v>
      </c>
      <c r="J39" s="52">
        <v>60.4</v>
      </c>
      <c r="K39" s="59">
        <v>533.4</v>
      </c>
      <c r="L39" s="52">
        <v>628.6</v>
      </c>
      <c r="M39" s="76">
        <v>24</v>
      </c>
      <c r="N39" s="52">
        <v>35</v>
      </c>
      <c r="O39" s="52">
        <v>533.4</v>
      </c>
      <c r="P39" s="53">
        <v>1.6</v>
      </c>
      <c r="Q39" s="52">
        <v>12.7</v>
      </c>
      <c r="R39" s="52">
        <v>7</v>
      </c>
      <c r="S39" s="53">
        <f t="shared" si="1"/>
        <v>189.8</v>
      </c>
      <c r="T39" s="52" t="s">
        <v>77</v>
      </c>
      <c r="U39" s="52">
        <v>26</v>
      </c>
      <c r="V39" s="54">
        <v>131</v>
      </c>
    </row>
    <row r="40" spans="2:22" ht="12.75" customHeight="1">
      <c r="B40" s="43" t="s">
        <v>140</v>
      </c>
      <c r="C40" s="69" t="s">
        <v>234</v>
      </c>
      <c r="D40" s="70">
        <v>300</v>
      </c>
      <c r="E40" s="69" t="s">
        <v>407</v>
      </c>
      <c r="F40" s="67" t="s">
        <v>24</v>
      </c>
      <c r="G40" s="57">
        <v>500</v>
      </c>
      <c r="H40" s="53">
        <v>774.7</v>
      </c>
      <c r="I40" s="53">
        <v>161.9</v>
      </c>
      <c r="J40" s="52">
        <v>63.5</v>
      </c>
      <c r="K40" s="59">
        <v>584.20000000000005</v>
      </c>
      <c r="L40" s="52">
        <v>685.8</v>
      </c>
      <c r="M40" s="76">
        <v>24</v>
      </c>
      <c r="N40" s="52">
        <v>35</v>
      </c>
      <c r="O40" s="52">
        <v>587.20000000000005</v>
      </c>
      <c r="P40" s="53">
        <v>1.6</v>
      </c>
      <c r="Q40" s="52">
        <v>12.7</v>
      </c>
      <c r="R40" s="52">
        <v>7</v>
      </c>
      <c r="S40" s="53">
        <f t="shared" si="1"/>
        <v>196</v>
      </c>
      <c r="T40" s="52" t="s">
        <v>77</v>
      </c>
      <c r="U40" s="52">
        <v>26</v>
      </c>
      <c r="V40" s="54">
        <v>158</v>
      </c>
    </row>
    <row r="41" spans="2:22" ht="12.75" customHeight="1">
      <c r="B41" s="43" t="s">
        <v>141</v>
      </c>
      <c r="C41" s="69" t="s">
        <v>234</v>
      </c>
      <c r="D41" s="70">
        <v>300</v>
      </c>
      <c r="E41" s="69" t="s">
        <v>407</v>
      </c>
      <c r="F41" s="67" t="s">
        <v>25</v>
      </c>
      <c r="G41" s="57">
        <v>600</v>
      </c>
      <c r="H41" s="53">
        <v>914.4</v>
      </c>
      <c r="I41" s="53">
        <v>168.3</v>
      </c>
      <c r="J41" s="52">
        <v>69.8</v>
      </c>
      <c r="K41" s="59">
        <v>692.1</v>
      </c>
      <c r="L41" s="52">
        <v>812.8</v>
      </c>
      <c r="M41" s="76">
        <v>24</v>
      </c>
      <c r="N41" s="52">
        <v>41.1</v>
      </c>
      <c r="O41" s="52">
        <v>701.5</v>
      </c>
      <c r="P41" s="53">
        <v>1.6</v>
      </c>
      <c r="Q41" s="52">
        <v>12.7</v>
      </c>
      <c r="R41" s="52">
        <v>7</v>
      </c>
      <c r="S41" s="53">
        <f>(J41+U41+5)*2+R41</f>
        <v>218.6</v>
      </c>
      <c r="T41" s="52" t="s">
        <v>81</v>
      </c>
      <c r="U41" s="52">
        <v>31</v>
      </c>
      <c r="V41" s="54">
        <v>230</v>
      </c>
    </row>
    <row r="42" spans="2:22" ht="12.75" customHeight="1">
      <c r="B42" s="63" t="s">
        <v>142</v>
      </c>
      <c r="C42" s="69" t="s">
        <v>234</v>
      </c>
      <c r="D42" s="70">
        <v>400</v>
      </c>
      <c r="E42" s="69" t="s">
        <v>407</v>
      </c>
      <c r="F42" s="66" t="s">
        <v>10</v>
      </c>
      <c r="G42" s="57">
        <v>15</v>
      </c>
      <c r="H42" s="52">
        <v>95.3</v>
      </c>
      <c r="I42" s="53">
        <v>58.7</v>
      </c>
      <c r="J42" s="53">
        <v>20.6</v>
      </c>
      <c r="K42" s="52">
        <v>35.1</v>
      </c>
      <c r="L42" s="53">
        <v>66.5</v>
      </c>
      <c r="M42" s="75">
        <v>4</v>
      </c>
      <c r="N42" s="53">
        <v>15.7</v>
      </c>
      <c r="O42" s="53">
        <v>38.1</v>
      </c>
      <c r="P42" s="53">
        <v>6.4</v>
      </c>
      <c r="Q42" s="53">
        <v>3</v>
      </c>
      <c r="R42" s="53">
        <v>3</v>
      </c>
      <c r="S42" s="53">
        <f t="shared" ref="S42:S60" si="2">(J42+U42+5)*2+R42</f>
        <v>74.2</v>
      </c>
      <c r="T42" s="60" t="s">
        <v>28</v>
      </c>
      <c r="U42" s="53">
        <v>10</v>
      </c>
      <c r="V42" s="54">
        <v>0.87</v>
      </c>
    </row>
    <row r="43" spans="2:22" ht="12.75" customHeight="1">
      <c r="B43" s="63" t="s">
        <v>143</v>
      </c>
      <c r="C43" s="69" t="s">
        <v>234</v>
      </c>
      <c r="D43" s="70">
        <v>400</v>
      </c>
      <c r="E43" s="69" t="s">
        <v>407</v>
      </c>
      <c r="F43" s="66" t="s">
        <v>11</v>
      </c>
      <c r="G43" s="57">
        <v>20</v>
      </c>
      <c r="H43" s="52">
        <v>117.3</v>
      </c>
      <c r="I43" s="53">
        <v>63.6</v>
      </c>
      <c r="J43" s="53">
        <v>22.1</v>
      </c>
      <c r="K43" s="61">
        <v>42.9</v>
      </c>
      <c r="L43" s="53">
        <v>82.6</v>
      </c>
      <c r="M43" s="75">
        <v>4</v>
      </c>
      <c r="N43" s="53">
        <v>19.100000000000001</v>
      </c>
      <c r="O43" s="53">
        <v>47.8</v>
      </c>
      <c r="P43" s="53">
        <v>6.4</v>
      </c>
      <c r="Q43" s="53">
        <v>3</v>
      </c>
      <c r="R43" s="53">
        <v>3</v>
      </c>
      <c r="S43" s="53">
        <f t="shared" si="2"/>
        <v>83.2</v>
      </c>
      <c r="T43" s="53" t="s">
        <v>29</v>
      </c>
      <c r="U43" s="53">
        <v>13</v>
      </c>
      <c r="V43" s="54">
        <v>1.45</v>
      </c>
    </row>
    <row r="44" spans="2:22" ht="12.75" customHeight="1">
      <c r="B44" s="63" t="s">
        <v>144</v>
      </c>
      <c r="C44" s="69" t="s">
        <v>234</v>
      </c>
      <c r="D44" s="70">
        <v>400</v>
      </c>
      <c r="E44" s="69" t="s">
        <v>407</v>
      </c>
      <c r="F44" s="66" t="s">
        <v>12</v>
      </c>
      <c r="G44" s="57">
        <v>25</v>
      </c>
      <c r="H44" s="52">
        <v>124</v>
      </c>
      <c r="I44" s="53">
        <v>68.400000000000006</v>
      </c>
      <c r="J44" s="52">
        <v>23.9</v>
      </c>
      <c r="K44" s="61">
        <v>50.8</v>
      </c>
      <c r="L44" s="52">
        <v>88.9</v>
      </c>
      <c r="M44" s="75">
        <v>4</v>
      </c>
      <c r="N44" s="53">
        <v>19.100000000000001</v>
      </c>
      <c r="O44" s="52">
        <v>53.8</v>
      </c>
      <c r="P44" s="53">
        <v>6.4</v>
      </c>
      <c r="Q44" s="52">
        <v>3</v>
      </c>
      <c r="R44" s="52">
        <v>3</v>
      </c>
      <c r="S44" s="53">
        <f t="shared" si="2"/>
        <v>86.8</v>
      </c>
      <c r="T44" s="53" t="s">
        <v>29</v>
      </c>
      <c r="U44" s="52">
        <v>13</v>
      </c>
      <c r="V44" s="54">
        <v>1.76</v>
      </c>
    </row>
    <row r="45" spans="2:22" ht="12.75" customHeight="1">
      <c r="B45" s="63" t="s">
        <v>145</v>
      </c>
      <c r="C45" s="69" t="s">
        <v>234</v>
      </c>
      <c r="D45" s="70">
        <v>400</v>
      </c>
      <c r="E45" s="69" t="s">
        <v>407</v>
      </c>
      <c r="F45" s="67" t="s">
        <v>55</v>
      </c>
      <c r="G45" s="57">
        <v>32</v>
      </c>
      <c r="H45" s="52">
        <v>133.4</v>
      </c>
      <c r="I45" s="53">
        <v>72.900000000000006</v>
      </c>
      <c r="J45" s="52">
        <v>27</v>
      </c>
      <c r="K45" s="61">
        <v>63.5</v>
      </c>
      <c r="L45" s="52">
        <v>98.6</v>
      </c>
      <c r="M45" s="75">
        <v>4</v>
      </c>
      <c r="N45" s="53">
        <v>19.100000000000001</v>
      </c>
      <c r="O45" s="52">
        <v>63.5</v>
      </c>
      <c r="P45" s="53">
        <v>6.4</v>
      </c>
      <c r="Q45" s="52">
        <v>4.8</v>
      </c>
      <c r="R45" s="52">
        <v>3</v>
      </c>
      <c r="S45" s="53">
        <f t="shared" si="2"/>
        <v>93</v>
      </c>
      <c r="T45" s="53" t="s">
        <v>29</v>
      </c>
      <c r="U45" s="52">
        <v>13</v>
      </c>
      <c r="V45" s="54">
        <v>2.4900000000000002</v>
      </c>
    </row>
    <row r="46" spans="2:22" ht="12.75" customHeight="1">
      <c r="B46" s="63" t="s">
        <v>146</v>
      </c>
      <c r="C46" s="69" t="s">
        <v>234</v>
      </c>
      <c r="D46" s="70">
        <v>400</v>
      </c>
      <c r="E46" s="69" t="s">
        <v>407</v>
      </c>
      <c r="F46" s="67" t="s">
        <v>56</v>
      </c>
      <c r="G46" s="57">
        <v>40</v>
      </c>
      <c r="H46" s="52">
        <v>155.4</v>
      </c>
      <c r="I46" s="53">
        <v>76.3</v>
      </c>
      <c r="J46" s="52">
        <v>28.4</v>
      </c>
      <c r="K46" s="61">
        <v>73.2</v>
      </c>
      <c r="L46" s="52">
        <v>114.3</v>
      </c>
      <c r="M46" s="75">
        <v>4</v>
      </c>
      <c r="N46" s="53">
        <v>22.4</v>
      </c>
      <c r="O46" s="52">
        <v>69.900000000000006</v>
      </c>
      <c r="P46" s="53">
        <v>6.4</v>
      </c>
      <c r="Q46" s="52">
        <v>6.35</v>
      </c>
      <c r="R46" s="52">
        <v>3</v>
      </c>
      <c r="S46" s="53">
        <f t="shared" si="2"/>
        <v>101.8</v>
      </c>
      <c r="T46" s="55" t="s">
        <v>30</v>
      </c>
      <c r="U46" s="52">
        <v>16</v>
      </c>
      <c r="V46" s="54">
        <v>3.49</v>
      </c>
    </row>
    <row r="47" spans="2:22" ht="12.75" customHeight="1">
      <c r="B47" s="63" t="s">
        <v>147</v>
      </c>
      <c r="C47" s="69" t="s">
        <v>234</v>
      </c>
      <c r="D47" s="70">
        <v>400</v>
      </c>
      <c r="E47" s="69" t="s">
        <v>407</v>
      </c>
      <c r="F47" s="67" t="s">
        <v>13</v>
      </c>
      <c r="G47" s="57">
        <v>50</v>
      </c>
      <c r="H47" s="52">
        <v>165.1</v>
      </c>
      <c r="I47" s="53">
        <v>79.599999999999994</v>
      </c>
      <c r="J47" s="52">
        <v>31.8</v>
      </c>
      <c r="K47" s="61">
        <v>91.9</v>
      </c>
      <c r="L47" s="52">
        <v>127</v>
      </c>
      <c r="M47" s="75">
        <v>8</v>
      </c>
      <c r="N47" s="52">
        <v>19.100000000000001</v>
      </c>
      <c r="O47" s="52">
        <v>84.1</v>
      </c>
      <c r="P47" s="53">
        <v>6.4</v>
      </c>
      <c r="Q47" s="52">
        <v>7.87</v>
      </c>
      <c r="R47" s="52">
        <v>4</v>
      </c>
      <c r="S47" s="53">
        <f t="shared" si="2"/>
        <v>103.6</v>
      </c>
      <c r="T47" s="52" t="s">
        <v>29</v>
      </c>
      <c r="U47" s="52">
        <v>13</v>
      </c>
      <c r="V47" s="54">
        <v>4.3600000000000003</v>
      </c>
    </row>
    <row r="48" spans="2:22" ht="12.75" customHeight="1">
      <c r="B48" s="63" t="s">
        <v>148</v>
      </c>
      <c r="C48" s="69" t="s">
        <v>234</v>
      </c>
      <c r="D48" s="70">
        <v>400</v>
      </c>
      <c r="E48" s="69" t="s">
        <v>407</v>
      </c>
      <c r="F48" s="67" t="s">
        <v>57</v>
      </c>
      <c r="G48" s="57">
        <v>65</v>
      </c>
      <c r="H48" s="52">
        <v>190.5</v>
      </c>
      <c r="I48" s="53">
        <v>85.6</v>
      </c>
      <c r="J48" s="52">
        <v>34.799999999999997</v>
      </c>
      <c r="K48" s="61">
        <v>104.6</v>
      </c>
      <c r="L48" s="52">
        <v>149.4</v>
      </c>
      <c r="M48" s="75">
        <v>8</v>
      </c>
      <c r="N48" s="52">
        <v>22.4</v>
      </c>
      <c r="O48" s="52">
        <v>100.1</v>
      </c>
      <c r="P48" s="53">
        <v>6.4</v>
      </c>
      <c r="Q48" s="52">
        <v>7.87</v>
      </c>
      <c r="R48" s="52">
        <v>4</v>
      </c>
      <c r="S48" s="53">
        <f t="shared" si="2"/>
        <v>115.6</v>
      </c>
      <c r="T48" s="52" t="s">
        <v>30</v>
      </c>
      <c r="U48" s="52">
        <v>16</v>
      </c>
      <c r="V48" s="54">
        <v>6.43</v>
      </c>
    </row>
    <row r="49" spans="2:22" ht="12.75" customHeight="1">
      <c r="B49" s="63" t="s">
        <v>149</v>
      </c>
      <c r="C49" s="69" t="s">
        <v>234</v>
      </c>
      <c r="D49" s="70">
        <v>400</v>
      </c>
      <c r="E49" s="69" t="s">
        <v>407</v>
      </c>
      <c r="F49" s="67" t="s">
        <v>14</v>
      </c>
      <c r="G49" s="57">
        <v>80</v>
      </c>
      <c r="H49" s="53">
        <v>209.6</v>
      </c>
      <c r="I49" s="53">
        <v>89</v>
      </c>
      <c r="J49" s="52">
        <v>38.4</v>
      </c>
      <c r="K49" s="52">
        <v>127</v>
      </c>
      <c r="L49" s="52">
        <v>168.1</v>
      </c>
      <c r="M49" s="75">
        <v>8</v>
      </c>
      <c r="N49" s="52">
        <v>22.4</v>
      </c>
      <c r="O49" s="52">
        <v>117.3</v>
      </c>
      <c r="P49" s="53">
        <v>6.4</v>
      </c>
      <c r="Q49" s="52">
        <v>9.65</v>
      </c>
      <c r="R49" s="52">
        <v>4</v>
      </c>
      <c r="S49" s="53">
        <f t="shared" si="2"/>
        <v>122.8</v>
      </c>
      <c r="T49" s="52" t="s">
        <v>30</v>
      </c>
      <c r="U49" s="52">
        <v>16</v>
      </c>
      <c r="V49" s="54">
        <v>8.5299999999999994</v>
      </c>
    </row>
    <row r="50" spans="2:22" ht="12.75" customHeight="1">
      <c r="B50" s="63" t="s">
        <v>150</v>
      </c>
      <c r="C50" s="69" t="s">
        <v>234</v>
      </c>
      <c r="D50" s="70">
        <v>400</v>
      </c>
      <c r="E50" s="69" t="s">
        <v>407</v>
      </c>
      <c r="F50" s="67" t="s">
        <v>58</v>
      </c>
      <c r="G50" s="56" t="s">
        <v>72</v>
      </c>
      <c r="H50" s="53">
        <v>228.6</v>
      </c>
      <c r="I50" s="53">
        <v>92.3</v>
      </c>
      <c r="J50" s="52">
        <v>41.5</v>
      </c>
      <c r="K50" s="61">
        <v>139.69999999999999</v>
      </c>
      <c r="L50" s="52">
        <v>184.2</v>
      </c>
      <c r="M50" s="76">
        <v>8</v>
      </c>
      <c r="N50" s="52">
        <v>25.4</v>
      </c>
      <c r="O50" s="52">
        <v>133.4</v>
      </c>
      <c r="P50" s="53">
        <v>6.4</v>
      </c>
      <c r="Q50" s="52">
        <v>9.65</v>
      </c>
      <c r="R50" s="52">
        <v>4</v>
      </c>
      <c r="S50" s="53">
        <f t="shared" si="2"/>
        <v>135</v>
      </c>
      <c r="T50" s="52" t="s">
        <v>31</v>
      </c>
      <c r="U50" s="52">
        <v>19</v>
      </c>
      <c r="V50" s="54">
        <v>10.7</v>
      </c>
    </row>
    <row r="51" spans="2:22" ht="12.75" customHeight="1">
      <c r="B51" s="63" t="s">
        <v>151</v>
      </c>
      <c r="C51" s="69" t="s">
        <v>234</v>
      </c>
      <c r="D51" s="70">
        <v>400</v>
      </c>
      <c r="E51" s="69" t="s">
        <v>407</v>
      </c>
      <c r="F51" s="67" t="s">
        <v>15</v>
      </c>
      <c r="G51" s="57">
        <v>100</v>
      </c>
      <c r="H51" s="53">
        <v>254</v>
      </c>
      <c r="I51" s="53">
        <v>95.3</v>
      </c>
      <c r="J51" s="52">
        <v>41.5</v>
      </c>
      <c r="K51" s="61">
        <v>157.19999999999999</v>
      </c>
      <c r="L51" s="52">
        <v>200.2</v>
      </c>
      <c r="M51" s="76">
        <v>8</v>
      </c>
      <c r="N51" s="52">
        <v>25.4</v>
      </c>
      <c r="O51" s="52">
        <v>146.1</v>
      </c>
      <c r="P51" s="53">
        <v>6.4</v>
      </c>
      <c r="Q51" s="52">
        <v>11.18</v>
      </c>
      <c r="R51" s="52">
        <v>5</v>
      </c>
      <c r="S51" s="53">
        <f t="shared" si="2"/>
        <v>136</v>
      </c>
      <c r="T51" s="52" t="s">
        <v>31</v>
      </c>
      <c r="U51" s="52">
        <v>19</v>
      </c>
      <c r="V51" s="54">
        <v>12.8</v>
      </c>
    </row>
    <row r="52" spans="2:22" ht="12.75" customHeight="1">
      <c r="B52" s="63" t="s">
        <v>152</v>
      </c>
      <c r="C52" s="69" t="s">
        <v>234</v>
      </c>
      <c r="D52" s="70">
        <v>400</v>
      </c>
      <c r="E52" s="69" t="s">
        <v>407</v>
      </c>
      <c r="F52" s="67" t="s">
        <v>16</v>
      </c>
      <c r="G52" s="57">
        <v>125</v>
      </c>
      <c r="H52" s="53">
        <v>279.39999999999998</v>
      </c>
      <c r="I52" s="53">
        <v>108</v>
      </c>
      <c r="J52" s="52">
        <v>44.5</v>
      </c>
      <c r="K52" s="61">
        <v>185.7</v>
      </c>
      <c r="L52" s="52">
        <v>235</v>
      </c>
      <c r="M52" s="76">
        <v>8</v>
      </c>
      <c r="N52" s="52">
        <v>25.4</v>
      </c>
      <c r="O52" s="52">
        <v>177.8</v>
      </c>
      <c r="P52" s="53">
        <v>6.4</v>
      </c>
      <c r="Q52" s="52">
        <v>11.18</v>
      </c>
      <c r="R52" s="52">
        <v>5</v>
      </c>
      <c r="S52" s="53">
        <f t="shared" si="2"/>
        <v>142</v>
      </c>
      <c r="T52" s="52" t="s">
        <v>31</v>
      </c>
      <c r="U52" s="52">
        <v>19</v>
      </c>
      <c r="V52" s="54">
        <v>16.899999999999999</v>
      </c>
    </row>
    <row r="53" spans="2:22" ht="12.75" customHeight="1">
      <c r="B53" s="63" t="s">
        <v>153</v>
      </c>
      <c r="C53" s="69" t="s">
        <v>234</v>
      </c>
      <c r="D53" s="70">
        <v>400</v>
      </c>
      <c r="E53" s="69" t="s">
        <v>407</v>
      </c>
      <c r="F53" s="67" t="s">
        <v>17</v>
      </c>
      <c r="G53" s="57">
        <v>150</v>
      </c>
      <c r="H53" s="53">
        <v>317.5</v>
      </c>
      <c r="I53" s="53">
        <v>109.5</v>
      </c>
      <c r="J53" s="52">
        <v>47.5</v>
      </c>
      <c r="K53" s="61">
        <v>215.9</v>
      </c>
      <c r="L53" s="52">
        <v>269.7</v>
      </c>
      <c r="M53" s="76">
        <v>12</v>
      </c>
      <c r="N53" s="52">
        <v>25.4</v>
      </c>
      <c r="O53" s="52">
        <v>206.2</v>
      </c>
      <c r="P53" s="53">
        <v>6.4</v>
      </c>
      <c r="Q53" s="52">
        <v>12.7</v>
      </c>
      <c r="R53" s="52">
        <v>6</v>
      </c>
      <c r="S53" s="53">
        <f t="shared" si="2"/>
        <v>149</v>
      </c>
      <c r="T53" s="52" t="s">
        <v>31</v>
      </c>
      <c r="U53" s="52">
        <v>19</v>
      </c>
      <c r="V53" s="54">
        <v>22</v>
      </c>
    </row>
    <row r="54" spans="2:22" ht="12.75" customHeight="1">
      <c r="B54" s="63" t="s">
        <v>154</v>
      </c>
      <c r="C54" s="69" t="s">
        <v>234</v>
      </c>
      <c r="D54" s="70">
        <v>400</v>
      </c>
      <c r="E54" s="69" t="s">
        <v>407</v>
      </c>
      <c r="F54" s="67" t="s">
        <v>18</v>
      </c>
      <c r="G54" s="57">
        <v>200</v>
      </c>
      <c r="H54" s="53">
        <v>381</v>
      </c>
      <c r="I54" s="53">
        <v>123.7</v>
      </c>
      <c r="J54" s="52">
        <v>54.4</v>
      </c>
      <c r="K54" s="61">
        <v>269.7</v>
      </c>
      <c r="L54" s="52">
        <v>330.2</v>
      </c>
      <c r="M54" s="76">
        <v>12</v>
      </c>
      <c r="N54" s="52">
        <v>28.4</v>
      </c>
      <c r="O54" s="52">
        <v>260.39999999999998</v>
      </c>
      <c r="P54" s="53">
        <v>6.4</v>
      </c>
      <c r="Q54" s="52">
        <v>12.7</v>
      </c>
      <c r="R54" s="52">
        <v>6</v>
      </c>
      <c r="S54" s="53">
        <f t="shared" si="2"/>
        <v>168.8</v>
      </c>
      <c r="T54" s="52" t="s">
        <v>76</v>
      </c>
      <c r="U54" s="52">
        <v>22</v>
      </c>
      <c r="V54" s="54">
        <v>34.700000000000003</v>
      </c>
    </row>
    <row r="55" spans="2:22" ht="12.75" customHeight="1">
      <c r="B55" s="63" t="s">
        <v>155</v>
      </c>
      <c r="C55" s="69" t="s">
        <v>234</v>
      </c>
      <c r="D55" s="70">
        <v>400</v>
      </c>
      <c r="E55" s="69" t="s">
        <v>407</v>
      </c>
      <c r="F55" s="67" t="s">
        <v>19</v>
      </c>
      <c r="G55" s="57">
        <v>250</v>
      </c>
      <c r="H55" s="53">
        <v>444.5</v>
      </c>
      <c r="I55" s="53">
        <v>130.4</v>
      </c>
      <c r="J55" s="52">
        <v>60.2</v>
      </c>
      <c r="K55" s="61">
        <v>323.89999999999998</v>
      </c>
      <c r="L55" s="52">
        <v>387.4</v>
      </c>
      <c r="M55" s="76">
        <v>16</v>
      </c>
      <c r="N55" s="52">
        <v>31.8</v>
      </c>
      <c r="O55" s="52">
        <v>320.5</v>
      </c>
      <c r="P55" s="53">
        <v>6.4</v>
      </c>
      <c r="Q55" s="52">
        <v>12.7</v>
      </c>
      <c r="R55" s="52">
        <v>6</v>
      </c>
      <c r="S55" s="53">
        <f t="shared" si="2"/>
        <v>184.4</v>
      </c>
      <c r="T55" s="52" t="s">
        <v>32</v>
      </c>
      <c r="U55" s="52">
        <v>24</v>
      </c>
      <c r="V55" s="54">
        <v>48.5</v>
      </c>
    </row>
    <row r="56" spans="2:22" ht="12.75" customHeight="1">
      <c r="B56" s="63" t="s">
        <v>156</v>
      </c>
      <c r="C56" s="69" t="s">
        <v>234</v>
      </c>
      <c r="D56" s="70">
        <v>400</v>
      </c>
      <c r="E56" s="69" t="s">
        <v>407</v>
      </c>
      <c r="F56" s="67" t="s">
        <v>20</v>
      </c>
      <c r="G56" s="57">
        <v>300</v>
      </c>
      <c r="H56" s="53">
        <v>520.70000000000005</v>
      </c>
      <c r="I56" s="53">
        <v>143.1</v>
      </c>
      <c r="J56" s="52">
        <v>63.6</v>
      </c>
      <c r="K56" s="52">
        <v>381</v>
      </c>
      <c r="L56" s="52">
        <v>450.9</v>
      </c>
      <c r="M56" s="76">
        <v>16</v>
      </c>
      <c r="N56" s="52">
        <v>35.1</v>
      </c>
      <c r="O56" s="52">
        <v>374.7</v>
      </c>
      <c r="P56" s="53">
        <v>6.4</v>
      </c>
      <c r="Q56" s="52">
        <v>12.7</v>
      </c>
      <c r="R56" s="52">
        <v>6</v>
      </c>
      <c r="S56" s="53">
        <f t="shared" si="2"/>
        <v>195.2</v>
      </c>
      <c r="T56" s="52" t="s">
        <v>77</v>
      </c>
      <c r="U56" s="52">
        <v>26</v>
      </c>
      <c r="V56" s="54">
        <v>69.599999999999994</v>
      </c>
    </row>
    <row r="57" spans="2:22" ht="12.75" customHeight="1">
      <c r="B57" s="63" t="s">
        <v>157</v>
      </c>
      <c r="C57" s="69" t="s">
        <v>234</v>
      </c>
      <c r="D57" s="70">
        <v>400</v>
      </c>
      <c r="E57" s="69" t="s">
        <v>407</v>
      </c>
      <c r="F57" s="67" t="s">
        <v>21</v>
      </c>
      <c r="G57" s="57">
        <v>350</v>
      </c>
      <c r="H57" s="53">
        <v>284.2</v>
      </c>
      <c r="I57" s="53">
        <v>155.80000000000001</v>
      </c>
      <c r="J57" s="52">
        <v>66.900000000000006</v>
      </c>
      <c r="K57" s="61">
        <v>412.8</v>
      </c>
      <c r="L57" s="52">
        <v>514.4</v>
      </c>
      <c r="M57" s="76">
        <v>20</v>
      </c>
      <c r="N57" s="52">
        <v>35.1</v>
      </c>
      <c r="O57" s="52">
        <v>425.5</v>
      </c>
      <c r="P57" s="53">
        <v>6.4</v>
      </c>
      <c r="Q57" s="52">
        <v>12.7</v>
      </c>
      <c r="R57" s="52">
        <v>7</v>
      </c>
      <c r="S57" s="53">
        <f t="shared" si="2"/>
        <v>202.8</v>
      </c>
      <c r="T57" s="52" t="s">
        <v>77</v>
      </c>
      <c r="U57" s="52">
        <v>26</v>
      </c>
      <c r="V57" s="54">
        <v>95.5</v>
      </c>
    </row>
    <row r="58" spans="2:22" ht="12.75" customHeight="1">
      <c r="B58" s="63" t="s">
        <v>158</v>
      </c>
      <c r="C58" s="69" t="s">
        <v>234</v>
      </c>
      <c r="D58" s="70">
        <v>400</v>
      </c>
      <c r="E58" s="69" t="s">
        <v>407</v>
      </c>
      <c r="F58" s="67" t="s">
        <v>22</v>
      </c>
      <c r="G58" s="57">
        <v>400</v>
      </c>
      <c r="H58" s="53">
        <v>647.70000000000005</v>
      </c>
      <c r="I58" s="53">
        <v>158.80000000000001</v>
      </c>
      <c r="J58" s="52">
        <v>69.900000000000006</v>
      </c>
      <c r="K58" s="61">
        <v>469.9</v>
      </c>
      <c r="L58" s="52">
        <v>571.5</v>
      </c>
      <c r="M58" s="76">
        <v>20</v>
      </c>
      <c r="N58" s="52">
        <v>38.1</v>
      </c>
      <c r="O58" s="52">
        <v>482.6</v>
      </c>
      <c r="P58" s="53">
        <v>6.4</v>
      </c>
      <c r="Q58" s="52">
        <v>12.7</v>
      </c>
      <c r="R58" s="52">
        <v>7</v>
      </c>
      <c r="S58" s="53">
        <f t="shared" si="2"/>
        <v>214.8</v>
      </c>
      <c r="T58" s="52" t="s">
        <v>82</v>
      </c>
      <c r="U58" s="52">
        <v>29</v>
      </c>
      <c r="V58" s="54">
        <v>118</v>
      </c>
    </row>
    <row r="59" spans="2:22" ht="12.75" customHeight="1">
      <c r="B59" s="63" t="s">
        <v>159</v>
      </c>
      <c r="C59" s="69" t="s">
        <v>234</v>
      </c>
      <c r="D59" s="70">
        <v>400</v>
      </c>
      <c r="E59" s="69" t="s">
        <v>407</v>
      </c>
      <c r="F59" s="67" t="s">
        <v>23</v>
      </c>
      <c r="G59" s="57">
        <v>450</v>
      </c>
      <c r="H59" s="53">
        <v>711.2</v>
      </c>
      <c r="I59" s="53">
        <v>171.5</v>
      </c>
      <c r="J59" s="52">
        <v>72.900000000000006</v>
      </c>
      <c r="K59" s="61">
        <v>533.4</v>
      </c>
      <c r="L59" s="52">
        <v>628.70000000000005</v>
      </c>
      <c r="M59" s="76">
        <v>24</v>
      </c>
      <c r="N59" s="52">
        <v>38.1</v>
      </c>
      <c r="O59" s="52">
        <v>533.4</v>
      </c>
      <c r="P59" s="53">
        <v>6.4</v>
      </c>
      <c r="Q59" s="52">
        <v>12.7</v>
      </c>
      <c r="R59" s="52">
        <v>7</v>
      </c>
      <c r="S59" s="53">
        <f t="shared" si="2"/>
        <v>220.8</v>
      </c>
      <c r="T59" s="52" t="s">
        <v>82</v>
      </c>
      <c r="U59" s="52">
        <v>29</v>
      </c>
      <c r="V59" s="54">
        <v>145</v>
      </c>
    </row>
    <row r="60" spans="2:22" ht="12.75" customHeight="1">
      <c r="B60" s="63" t="s">
        <v>160</v>
      </c>
      <c r="C60" s="69" t="s">
        <v>234</v>
      </c>
      <c r="D60" s="70">
        <v>400</v>
      </c>
      <c r="E60" s="69" t="s">
        <v>407</v>
      </c>
      <c r="F60" s="67" t="s">
        <v>24</v>
      </c>
      <c r="G60" s="57">
        <v>500</v>
      </c>
      <c r="H60" s="53">
        <v>774.7</v>
      </c>
      <c r="I60" s="53">
        <v>174.5</v>
      </c>
      <c r="J60" s="52">
        <v>76.3</v>
      </c>
      <c r="K60" s="61">
        <v>584.20000000000005</v>
      </c>
      <c r="L60" s="52">
        <v>685.8</v>
      </c>
      <c r="M60" s="76">
        <v>24</v>
      </c>
      <c r="N60" s="52">
        <v>41.1</v>
      </c>
      <c r="O60" s="52">
        <v>587.20000000000005</v>
      </c>
      <c r="P60" s="53">
        <v>6.4</v>
      </c>
      <c r="Q60" s="52">
        <v>12.7</v>
      </c>
      <c r="R60" s="52">
        <v>7</v>
      </c>
      <c r="S60" s="53">
        <f t="shared" si="2"/>
        <v>231.6</v>
      </c>
      <c r="T60" s="52" t="s">
        <v>81</v>
      </c>
      <c r="U60" s="52">
        <v>31</v>
      </c>
      <c r="V60" s="54">
        <v>173</v>
      </c>
    </row>
    <row r="61" spans="2:22" ht="12.75" customHeight="1">
      <c r="B61" s="63" t="s">
        <v>161</v>
      </c>
      <c r="C61" s="69" t="s">
        <v>234</v>
      </c>
      <c r="D61" s="70">
        <v>400</v>
      </c>
      <c r="E61" s="69" t="s">
        <v>407</v>
      </c>
      <c r="F61" s="67" t="s">
        <v>25</v>
      </c>
      <c r="G61" s="57">
        <v>600</v>
      </c>
      <c r="H61" s="53">
        <v>914.4</v>
      </c>
      <c r="I61" s="53">
        <v>181.2</v>
      </c>
      <c r="J61" s="52">
        <v>82.6</v>
      </c>
      <c r="K61" s="59">
        <v>692.2</v>
      </c>
      <c r="L61" s="52">
        <v>812.8</v>
      </c>
      <c r="M61" s="76">
        <v>24</v>
      </c>
      <c r="N61" s="52">
        <v>47.8</v>
      </c>
      <c r="O61" s="52">
        <v>701.5</v>
      </c>
      <c r="P61" s="53">
        <v>6.4</v>
      </c>
      <c r="Q61" s="52">
        <v>12.7</v>
      </c>
      <c r="R61" s="52">
        <v>7</v>
      </c>
      <c r="S61" s="53">
        <f>(J61+U61+5)*2+R61</f>
        <v>254.2</v>
      </c>
      <c r="T61" s="52" t="s">
        <v>85</v>
      </c>
      <c r="U61" s="52">
        <v>36</v>
      </c>
      <c r="V61" s="54">
        <v>249</v>
      </c>
    </row>
    <row r="62" spans="2:22" ht="12.75" customHeight="1">
      <c r="B62" s="45" t="s">
        <v>163</v>
      </c>
      <c r="C62" s="69" t="s">
        <v>234</v>
      </c>
      <c r="D62" s="70">
        <v>600</v>
      </c>
      <c r="E62" s="69" t="s">
        <v>407</v>
      </c>
      <c r="F62" s="66" t="s">
        <v>10</v>
      </c>
      <c r="G62" s="57">
        <v>15</v>
      </c>
      <c r="H62" s="52">
        <v>95.3</v>
      </c>
      <c r="I62" s="53">
        <v>58.7</v>
      </c>
      <c r="J62" s="53">
        <v>20.6</v>
      </c>
      <c r="K62" s="52">
        <v>35.1</v>
      </c>
      <c r="L62" s="53">
        <v>66.5</v>
      </c>
      <c r="M62" s="75">
        <v>4</v>
      </c>
      <c r="N62" s="53">
        <v>15.7</v>
      </c>
      <c r="O62" s="53">
        <v>38.1</v>
      </c>
      <c r="P62" s="53">
        <v>6.4</v>
      </c>
      <c r="Q62" s="53">
        <v>3</v>
      </c>
      <c r="R62" s="53">
        <v>3</v>
      </c>
      <c r="S62" s="53">
        <f t="shared" ref="S62:S80" si="3">(J62+U62+5)*2+R62</f>
        <v>74.2</v>
      </c>
      <c r="T62" s="60" t="s">
        <v>28</v>
      </c>
      <c r="U62" s="53">
        <v>10</v>
      </c>
      <c r="V62" s="54">
        <v>0.87</v>
      </c>
    </row>
    <row r="63" spans="2:22" ht="12.75" customHeight="1">
      <c r="B63" s="45" t="s">
        <v>164</v>
      </c>
      <c r="C63" s="69" t="s">
        <v>234</v>
      </c>
      <c r="D63" s="70">
        <v>600</v>
      </c>
      <c r="E63" s="69" t="s">
        <v>407</v>
      </c>
      <c r="F63" s="66" t="s">
        <v>11</v>
      </c>
      <c r="G63" s="57">
        <v>20</v>
      </c>
      <c r="H63" s="52">
        <v>117.3</v>
      </c>
      <c r="I63" s="53">
        <v>63.6</v>
      </c>
      <c r="J63" s="53">
        <v>22.1</v>
      </c>
      <c r="K63" s="61">
        <v>42.9</v>
      </c>
      <c r="L63" s="53">
        <v>82.6</v>
      </c>
      <c r="M63" s="75">
        <v>4</v>
      </c>
      <c r="N63" s="53">
        <v>19.100000000000001</v>
      </c>
      <c r="O63" s="53">
        <v>47.8</v>
      </c>
      <c r="P63" s="53">
        <v>6.4</v>
      </c>
      <c r="Q63" s="53">
        <v>3</v>
      </c>
      <c r="R63" s="53">
        <v>3</v>
      </c>
      <c r="S63" s="53">
        <f t="shared" si="3"/>
        <v>83.2</v>
      </c>
      <c r="T63" s="53" t="s">
        <v>29</v>
      </c>
      <c r="U63" s="53">
        <v>13</v>
      </c>
      <c r="V63" s="54">
        <v>1.45</v>
      </c>
    </row>
    <row r="64" spans="2:22" ht="12.75" customHeight="1">
      <c r="B64" s="45" t="s">
        <v>165</v>
      </c>
      <c r="C64" s="69" t="s">
        <v>234</v>
      </c>
      <c r="D64" s="70">
        <v>600</v>
      </c>
      <c r="E64" s="69" t="s">
        <v>407</v>
      </c>
      <c r="F64" s="66" t="s">
        <v>12</v>
      </c>
      <c r="G64" s="57">
        <v>25</v>
      </c>
      <c r="H64" s="52">
        <v>124</v>
      </c>
      <c r="I64" s="53">
        <v>68.400000000000006</v>
      </c>
      <c r="J64" s="52">
        <v>23.9</v>
      </c>
      <c r="K64" s="61">
        <v>50.8</v>
      </c>
      <c r="L64" s="52">
        <v>88.9</v>
      </c>
      <c r="M64" s="75">
        <v>4</v>
      </c>
      <c r="N64" s="53">
        <v>19.100000000000001</v>
      </c>
      <c r="O64" s="52">
        <v>53.8</v>
      </c>
      <c r="P64" s="53">
        <v>6.4</v>
      </c>
      <c r="Q64" s="52">
        <v>3</v>
      </c>
      <c r="R64" s="52">
        <v>3</v>
      </c>
      <c r="S64" s="53">
        <f t="shared" si="3"/>
        <v>86.8</v>
      </c>
      <c r="T64" s="53" t="s">
        <v>29</v>
      </c>
      <c r="U64" s="52">
        <v>13</v>
      </c>
      <c r="V64" s="54">
        <v>1.76</v>
      </c>
    </row>
    <row r="65" spans="2:22" ht="12.75" customHeight="1">
      <c r="B65" s="45" t="s">
        <v>166</v>
      </c>
      <c r="C65" s="69" t="s">
        <v>234</v>
      </c>
      <c r="D65" s="70">
        <v>600</v>
      </c>
      <c r="E65" s="69" t="s">
        <v>407</v>
      </c>
      <c r="F65" s="67" t="s">
        <v>55</v>
      </c>
      <c r="G65" s="57">
        <v>32</v>
      </c>
      <c r="H65" s="52">
        <v>133.4</v>
      </c>
      <c r="I65" s="53">
        <v>72.900000000000006</v>
      </c>
      <c r="J65" s="52">
        <v>27</v>
      </c>
      <c r="K65" s="61">
        <v>63.5</v>
      </c>
      <c r="L65" s="52">
        <v>98.6</v>
      </c>
      <c r="M65" s="75">
        <v>4</v>
      </c>
      <c r="N65" s="53">
        <v>19.100000000000001</v>
      </c>
      <c r="O65" s="52">
        <v>63.5</v>
      </c>
      <c r="P65" s="53">
        <v>6.4</v>
      </c>
      <c r="Q65" s="52">
        <v>4.8</v>
      </c>
      <c r="R65" s="52">
        <v>3</v>
      </c>
      <c r="S65" s="53">
        <f t="shared" si="3"/>
        <v>93</v>
      </c>
      <c r="T65" s="53" t="s">
        <v>29</v>
      </c>
      <c r="U65" s="52">
        <v>13</v>
      </c>
      <c r="V65" s="54">
        <v>2.4900000000000002</v>
      </c>
    </row>
    <row r="66" spans="2:22" ht="12.75" customHeight="1">
      <c r="B66" s="45" t="s">
        <v>167</v>
      </c>
      <c r="C66" s="69" t="s">
        <v>234</v>
      </c>
      <c r="D66" s="70">
        <v>600</v>
      </c>
      <c r="E66" s="69" t="s">
        <v>407</v>
      </c>
      <c r="F66" s="67" t="s">
        <v>56</v>
      </c>
      <c r="G66" s="57">
        <v>40</v>
      </c>
      <c r="H66" s="52">
        <v>155.4</v>
      </c>
      <c r="I66" s="53">
        <v>76.3</v>
      </c>
      <c r="J66" s="52">
        <v>28.4</v>
      </c>
      <c r="K66" s="61">
        <v>73.2</v>
      </c>
      <c r="L66" s="52">
        <v>114.3</v>
      </c>
      <c r="M66" s="75">
        <v>4</v>
      </c>
      <c r="N66" s="53">
        <v>22.3</v>
      </c>
      <c r="O66" s="52">
        <v>69.900000000000006</v>
      </c>
      <c r="P66" s="53">
        <v>6.4</v>
      </c>
      <c r="Q66" s="52">
        <v>6.35</v>
      </c>
      <c r="R66" s="52">
        <v>3</v>
      </c>
      <c r="S66" s="53">
        <f t="shared" si="3"/>
        <v>101.8</v>
      </c>
      <c r="T66" s="55" t="s">
        <v>30</v>
      </c>
      <c r="U66" s="52">
        <v>16</v>
      </c>
      <c r="V66" s="54">
        <v>3.49</v>
      </c>
    </row>
    <row r="67" spans="2:22" ht="12.75" customHeight="1">
      <c r="B67" s="45" t="s">
        <v>168</v>
      </c>
      <c r="C67" s="69" t="s">
        <v>234</v>
      </c>
      <c r="D67" s="70">
        <v>600</v>
      </c>
      <c r="E67" s="69" t="s">
        <v>407</v>
      </c>
      <c r="F67" s="67" t="s">
        <v>13</v>
      </c>
      <c r="G67" s="57">
        <v>50</v>
      </c>
      <c r="H67" s="52">
        <v>165.1</v>
      </c>
      <c r="I67" s="53">
        <v>79.599999999999994</v>
      </c>
      <c r="J67" s="52">
        <v>31.8</v>
      </c>
      <c r="K67" s="61">
        <v>91.9</v>
      </c>
      <c r="L67" s="52">
        <v>127</v>
      </c>
      <c r="M67" s="75">
        <v>8</v>
      </c>
      <c r="N67" s="52">
        <v>19.100000000000001</v>
      </c>
      <c r="O67" s="52">
        <v>84.1</v>
      </c>
      <c r="P67" s="53">
        <v>6.4</v>
      </c>
      <c r="Q67" s="52">
        <v>7.87</v>
      </c>
      <c r="R67" s="52">
        <v>4</v>
      </c>
      <c r="S67" s="53">
        <f t="shared" si="3"/>
        <v>103.6</v>
      </c>
      <c r="T67" s="52" t="s">
        <v>29</v>
      </c>
      <c r="U67" s="52">
        <v>13</v>
      </c>
      <c r="V67" s="54">
        <v>4.3600000000000003</v>
      </c>
    </row>
    <row r="68" spans="2:22" ht="12.75" customHeight="1">
      <c r="B68" s="45" t="s">
        <v>169</v>
      </c>
      <c r="C68" s="69" t="s">
        <v>234</v>
      </c>
      <c r="D68" s="70">
        <v>600</v>
      </c>
      <c r="E68" s="69" t="s">
        <v>407</v>
      </c>
      <c r="F68" s="67" t="s">
        <v>57</v>
      </c>
      <c r="G68" s="57">
        <v>65</v>
      </c>
      <c r="H68" s="52">
        <v>190.5</v>
      </c>
      <c r="I68" s="53">
        <v>85.6</v>
      </c>
      <c r="J68" s="52">
        <v>34.799999999999997</v>
      </c>
      <c r="K68" s="61">
        <v>104.6</v>
      </c>
      <c r="L68" s="52">
        <v>149.4</v>
      </c>
      <c r="M68" s="75">
        <v>8</v>
      </c>
      <c r="N68" s="52">
        <v>22.4</v>
      </c>
      <c r="O68" s="52">
        <v>100.1</v>
      </c>
      <c r="P68" s="53">
        <v>6.4</v>
      </c>
      <c r="Q68" s="52">
        <v>7.87</v>
      </c>
      <c r="R68" s="52">
        <v>4</v>
      </c>
      <c r="S68" s="53">
        <f t="shared" si="3"/>
        <v>115.6</v>
      </c>
      <c r="T68" s="52" t="s">
        <v>30</v>
      </c>
      <c r="U68" s="52">
        <v>16</v>
      </c>
      <c r="V68" s="54">
        <v>6.43</v>
      </c>
    </row>
    <row r="69" spans="2:22" ht="12.75" customHeight="1">
      <c r="B69" s="45" t="s">
        <v>170</v>
      </c>
      <c r="C69" s="69" t="s">
        <v>234</v>
      </c>
      <c r="D69" s="70">
        <v>600</v>
      </c>
      <c r="E69" s="69" t="s">
        <v>407</v>
      </c>
      <c r="F69" s="67" t="s">
        <v>14</v>
      </c>
      <c r="G69" s="57">
        <v>80</v>
      </c>
      <c r="H69" s="53">
        <v>209.6</v>
      </c>
      <c r="I69" s="53">
        <v>89</v>
      </c>
      <c r="J69" s="52">
        <v>38.4</v>
      </c>
      <c r="K69" s="52">
        <v>127</v>
      </c>
      <c r="L69" s="52">
        <v>168.1</v>
      </c>
      <c r="M69" s="75">
        <v>8</v>
      </c>
      <c r="N69" s="52">
        <v>22.4</v>
      </c>
      <c r="O69" s="52">
        <v>117.3</v>
      </c>
      <c r="P69" s="53">
        <v>6.4</v>
      </c>
      <c r="Q69" s="52">
        <v>9.65</v>
      </c>
      <c r="R69" s="52">
        <v>4</v>
      </c>
      <c r="S69" s="53">
        <f t="shared" si="3"/>
        <v>122.8</v>
      </c>
      <c r="T69" s="52" t="s">
        <v>30</v>
      </c>
      <c r="U69" s="52">
        <v>16</v>
      </c>
      <c r="V69" s="54">
        <v>8.5299999999999994</v>
      </c>
    </row>
    <row r="70" spans="2:22" ht="12.75" customHeight="1">
      <c r="B70" s="45" t="s">
        <v>171</v>
      </c>
      <c r="C70" s="69" t="s">
        <v>234</v>
      </c>
      <c r="D70" s="70">
        <v>600</v>
      </c>
      <c r="E70" s="69" t="s">
        <v>407</v>
      </c>
      <c r="F70" s="67" t="s">
        <v>58</v>
      </c>
      <c r="G70" s="56" t="s">
        <v>72</v>
      </c>
      <c r="H70" s="53">
        <v>228.6</v>
      </c>
      <c r="I70" s="53">
        <v>92.3</v>
      </c>
      <c r="J70" s="52">
        <v>41.5</v>
      </c>
      <c r="K70" s="61">
        <v>139.69999999999999</v>
      </c>
      <c r="L70" s="52">
        <v>184.2</v>
      </c>
      <c r="M70" s="76">
        <v>8</v>
      </c>
      <c r="N70" s="52">
        <v>25.4</v>
      </c>
      <c r="O70" s="52">
        <v>133.4</v>
      </c>
      <c r="P70" s="53">
        <v>6.4</v>
      </c>
      <c r="Q70" s="52">
        <v>9.65</v>
      </c>
      <c r="R70" s="52">
        <v>4</v>
      </c>
      <c r="S70" s="53">
        <f t="shared" si="3"/>
        <v>135</v>
      </c>
      <c r="T70" s="52" t="s">
        <v>31</v>
      </c>
      <c r="U70" s="52">
        <v>19</v>
      </c>
      <c r="V70" s="54">
        <v>10.7</v>
      </c>
    </row>
    <row r="71" spans="2:22" ht="12.75" customHeight="1">
      <c r="B71" s="45" t="s">
        <v>172</v>
      </c>
      <c r="C71" s="69" t="s">
        <v>234</v>
      </c>
      <c r="D71" s="70">
        <v>600</v>
      </c>
      <c r="E71" s="69" t="s">
        <v>407</v>
      </c>
      <c r="F71" s="67" t="s">
        <v>15</v>
      </c>
      <c r="G71" s="57">
        <v>100</v>
      </c>
      <c r="H71" s="53">
        <v>273.10000000000002</v>
      </c>
      <c r="I71" s="53">
        <v>108</v>
      </c>
      <c r="J71" s="52">
        <v>44.5</v>
      </c>
      <c r="K71" s="61">
        <v>157.19999999999999</v>
      </c>
      <c r="L71" s="52">
        <v>215.9</v>
      </c>
      <c r="M71" s="76">
        <v>8</v>
      </c>
      <c r="N71" s="52">
        <v>25.4</v>
      </c>
      <c r="O71" s="52">
        <v>152.4</v>
      </c>
      <c r="P71" s="53">
        <v>6.4</v>
      </c>
      <c r="Q71" s="52">
        <v>11.18</v>
      </c>
      <c r="R71" s="52">
        <v>5</v>
      </c>
      <c r="S71" s="53">
        <f t="shared" si="3"/>
        <v>142</v>
      </c>
      <c r="T71" s="52" t="s">
        <v>31</v>
      </c>
      <c r="U71" s="52">
        <v>19</v>
      </c>
      <c r="V71" s="54">
        <v>17.399999999999999</v>
      </c>
    </row>
    <row r="72" spans="2:22" ht="12.75" customHeight="1">
      <c r="B72" s="45" t="s">
        <v>173</v>
      </c>
      <c r="C72" s="69" t="s">
        <v>234</v>
      </c>
      <c r="D72" s="70">
        <v>600</v>
      </c>
      <c r="E72" s="69" t="s">
        <v>407</v>
      </c>
      <c r="F72" s="67" t="s">
        <v>16</v>
      </c>
      <c r="G72" s="57">
        <v>125</v>
      </c>
      <c r="H72" s="53">
        <v>330.2</v>
      </c>
      <c r="I72" s="53">
        <v>120.7</v>
      </c>
      <c r="J72" s="52">
        <v>50.9</v>
      </c>
      <c r="K72" s="61">
        <v>185.7</v>
      </c>
      <c r="L72" s="52">
        <v>266.7</v>
      </c>
      <c r="M72" s="76">
        <v>8</v>
      </c>
      <c r="N72" s="52">
        <v>28.4</v>
      </c>
      <c r="O72" s="52">
        <v>189</v>
      </c>
      <c r="P72" s="53">
        <v>6.4</v>
      </c>
      <c r="Q72" s="52">
        <v>11.18</v>
      </c>
      <c r="R72" s="52">
        <v>5</v>
      </c>
      <c r="S72" s="53">
        <f t="shared" si="3"/>
        <v>160.80000000000001</v>
      </c>
      <c r="T72" s="52" t="s">
        <v>76</v>
      </c>
      <c r="U72" s="52">
        <v>22</v>
      </c>
      <c r="V72" s="54">
        <v>29.2</v>
      </c>
    </row>
    <row r="73" spans="2:22" ht="12.75" customHeight="1">
      <c r="B73" s="45" t="s">
        <v>174</v>
      </c>
      <c r="C73" s="69" t="s">
        <v>234</v>
      </c>
      <c r="D73" s="70">
        <v>600</v>
      </c>
      <c r="E73" s="69" t="s">
        <v>407</v>
      </c>
      <c r="F73" s="67" t="s">
        <v>17</v>
      </c>
      <c r="G73" s="57">
        <v>150</v>
      </c>
      <c r="H73" s="53">
        <v>355.6</v>
      </c>
      <c r="I73" s="53">
        <v>133.69999999999999</v>
      </c>
      <c r="J73" s="52">
        <v>54.2</v>
      </c>
      <c r="K73" s="61">
        <v>215.9</v>
      </c>
      <c r="L73" s="52">
        <v>292.10000000000002</v>
      </c>
      <c r="M73" s="76">
        <v>12</v>
      </c>
      <c r="N73" s="52">
        <v>28.4</v>
      </c>
      <c r="O73" s="52">
        <v>222.3</v>
      </c>
      <c r="P73" s="53">
        <v>6.4</v>
      </c>
      <c r="Q73" s="52">
        <v>12.7</v>
      </c>
      <c r="R73" s="52">
        <v>6</v>
      </c>
      <c r="S73" s="53">
        <f t="shared" si="3"/>
        <v>168.4</v>
      </c>
      <c r="T73" s="52" t="s">
        <v>76</v>
      </c>
      <c r="U73" s="52">
        <v>22</v>
      </c>
      <c r="V73" s="54">
        <v>34.9</v>
      </c>
    </row>
    <row r="74" spans="2:22" ht="12.75" customHeight="1">
      <c r="B74" s="45" t="s">
        <v>175</v>
      </c>
      <c r="C74" s="69" t="s">
        <v>234</v>
      </c>
      <c r="D74" s="70">
        <v>600</v>
      </c>
      <c r="E74" s="69" t="s">
        <v>407</v>
      </c>
      <c r="F74" s="67" t="s">
        <v>18</v>
      </c>
      <c r="G74" s="57">
        <v>200</v>
      </c>
      <c r="H74" s="53">
        <v>419.1</v>
      </c>
      <c r="I74" s="53">
        <v>139.80000000000001</v>
      </c>
      <c r="J74" s="52">
        <v>62</v>
      </c>
      <c r="K74" s="61">
        <v>269.7</v>
      </c>
      <c r="L74" s="52">
        <v>349.3</v>
      </c>
      <c r="M74" s="76">
        <v>12</v>
      </c>
      <c r="N74" s="52">
        <v>31.8</v>
      </c>
      <c r="O74" s="52">
        <v>273.10000000000002</v>
      </c>
      <c r="P74" s="53">
        <v>6.4</v>
      </c>
      <c r="Q74" s="52">
        <v>12.7</v>
      </c>
      <c r="R74" s="52">
        <v>6</v>
      </c>
      <c r="S74" s="53">
        <f t="shared" si="3"/>
        <v>188</v>
      </c>
      <c r="T74" s="52" t="s">
        <v>32</v>
      </c>
      <c r="U74" s="52">
        <v>24</v>
      </c>
      <c r="V74" s="54">
        <v>53.9</v>
      </c>
    </row>
    <row r="75" spans="2:22" ht="12.75" customHeight="1">
      <c r="B75" s="45" t="s">
        <v>176</v>
      </c>
      <c r="C75" s="69" t="s">
        <v>234</v>
      </c>
      <c r="D75" s="70">
        <v>600</v>
      </c>
      <c r="E75" s="69" t="s">
        <v>407</v>
      </c>
      <c r="F75" s="67" t="s">
        <v>19</v>
      </c>
      <c r="G75" s="57">
        <v>250</v>
      </c>
      <c r="H75" s="53">
        <v>508</v>
      </c>
      <c r="I75" s="53">
        <v>158.80000000000001</v>
      </c>
      <c r="J75" s="52">
        <v>69.900000000000006</v>
      </c>
      <c r="K75" s="61">
        <v>323.89999999999998</v>
      </c>
      <c r="L75" s="52">
        <v>431.8</v>
      </c>
      <c r="M75" s="76">
        <v>16</v>
      </c>
      <c r="N75" s="52">
        <v>35.1</v>
      </c>
      <c r="O75" s="52">
        <v>342.9</v>
      </c>
      <c r="P75" s="53">
        <v>6.4</v>
      </c>
      <c r="Q75" s="52">
        <v>12.7</v>
      </c>
      <c r="R75" s="52">
        <v>6</v>
      </c>
      <c r="S75" s="53">
        <f t="shared" si="3"/>
        <v>207.8</v>
      </c>
      <c r="T75" s="52" t="s">
        <v>77</v>
      </c>
      <c r="U75" s="52">
        <v>26</v>
      </c>
      <c r="V75" s="54">
        <v>86.5</v>
      </c>
    </row>
    <row r="76" spans="2:22" ht="12.75" customHeight="1">
      <c r="B76" s="45" t="s">
        <v>177</v>
      </c>
      <c r="C76" s="69" t="s">
        <v>234</v>
      </c>
      <c r="D76" s="70">
        <v>600</v>
      </c>
      <c r="E76" s="69" t="s">
        <v>407</v>
      </c>
      <c r="F76" s="67" t="s">
        <v>20</v>
      </c>
      <c r="G76" s="57">
        <v>300</v>
      </c>
      <c r="H76" s="53">
        <v>558.79999999999995</v>
      </c>
      <c r="I76" s="53">
        <v>161.80000000000001</v>
      </c>
      <c r="J76" s="52">
        <v>72.900000000000006</v>
      </c>
      <c r="K76" s="52">
        <v>381</v>
      </c>
      <c r="L76" s="52">
        <v>489</v>
      </c>
      <c r="M76" s="76">
        <v>20</v>
      </c>
      <c r="N76" s="52">
        <v>35.1</v>
      </c>
      <c r="O76" s="52">
        <v>400.1</v>
      </c>
      <c r="P76" s="53">
        <v>6.4</v>
      </c>
      <c r="Q76" s="52">
        <v>12.7</v>
      </c>
      <c r="R76" s="52">
        <v>6</v>
      </c>
      <c r="S76" s="53">
        <f t="shared" si="3"/>
        <v>213.8</v>
      </c>
      <c r="T76" s="52" t="s">
        <v>77</v>
      </c>
      <c r="U76" s="52">
        <v>26</v>
      </c>
      <c r="V76" s="54">
        <v>103</v>
      </c>
    </row>
    <row r="77" spans="2:22" ht="12.75" customHeight="1">
      <c r="B77" s="45" t="s">
        <v>178</v>
      </c>
      <c r="C77" s="69" t="s">
        <v>234</v>
      </c>
      <c r="D77" s="70">
        <v>600</v>
      </c>
      <c r="E77" s="69" t="s">
        <v>407</v>
      </c>
      <c r="F77" s="67" t="s">
        <v>21</v>
      </c>
      <c r="G77" s="57">
        <v>350</v>
      </c>
      <c r="H77" s="53">
        <v>603.29999999999995</v>
      </c>
      <c r="I77" s="53">
        <v>171.5</v>
      </c>
      <c r="J77" s="52">
        <v>76.3</v>
      </c>
      <c r="K77" s="61">
        <v>412.8</v>
      </c>
      <c r="L77" s="52">
        <v>527.1</v>
      </c>
      <c r="M77" s="76">
        <v>20</v>
      </c>
      <c r="N77" s="52">
        <v>38.1</v>
      </c>
      <c r="O77" s="52">
        <v>431.8</v>
      </c>
      <c r="P77" s="53">
        <v>6.4</v>
      </c>
      <c r="Q77" s="52">
        <v>12.7</v>
      </c>
      <c r="R77" s="52">
        <v>7</v>
      </c>
      <c r="S77" s="53">
        <f t="shared" si="3"/>
        <v>227.6</v>
      </c>
      <c r="T77" s="52" t="s">
        <v>82</v>
      </c>
      <c r="U77" s="52">
        <v>29</v>
      </c>
      <c r="V77" s="54">
        <v>122</v>
      </c>
    </row>
    <row r="78" spans="2:22" ht="12.75" customHeight="1">
      <c r="B78" s="45" t="s">
        <v>179</v>
      </c>
      <c r="C78" s="69" t="s">
        <v>234</v>
      </c>
      <c r="D78" s="70">
        <v>600</v>
      </c>
      <c r="E78" s="69" t="s">
        <v>407</v>
      </c>
      <c r="F78" s="67" t="s">
        <v>22</v>
      </c>
      <c r="G78" s="57">
        <v>400</v>
      </c>
      <c r="H78" s="53">
        <v>685.8</v>
      </c>
      <c r="I78" s="53">
        <v>184.2</v>
      </c>
      <c r="J78" s="52">
        <v>82.6</v>
      </c>
      <c r="K78" s="61">
        <v>469.9</v>
      </c>
      <c r="L78" s="52">
        <v>603.29999999999995</v>
      </c>
      <c r="M78" s="76">
        <v>20</v>
      </c>
      <c r="N78" s="52">
        <v>41.1</v>
      </c>
      <c r="O78" s="52">
        <v>495.3</v>
      </c>
      <c r="P78" s="53">
        <v>6.4</v>
      </c>
      <c r="Q78" s="52">
        <v>12.7</v>
      </c>
      <c r="R78" s="52">
        <v>7</v>
      </c>
      <c r="S78" s="53">
        <f t="shared" si="3"/>
        <v>244.2</v>
      </c>
      <c r="T78" s="52" t="s">
        <v>81</v>
      </c>
      <c r="U78" s="52">
        <v>31</v>
      </c>
      <c r="V78" s="54">
        <v>170</v>
      </c>
    </row>
    <row r="79" spans="2:22" ht="12.75" customHeight="1">
      <c r="B79" s="45" t="s">
        <v>180</v>
      </c>
      <c r="C79" s="69" t="s">
        <v>234</v>
      </c>
      <c r="D79" s="70">
        <v>600</v>
      </c>
      <c r="E79" s="69" t="s">
        <v>407</v>
      </c>
      <c r="F79" s="67" t="s">
        <v>23</v>
      </c>
      <c r="G79" s="57">
        <v>450</v>
      </c>
      <c r="H79" s="53">
        <v>743</v>
      </c>
      <c r="I79" s="53">
        <v>190.6</v>
      </c>
      <c r="J79" s="52">
        <v>89</v>
      </c>
      <c r="K79" s="61">
        <v>533.4</v>
      </c>
      <c r="L79" s="52">
        <v>654.1</v>
      </c>
      <c r="M79" s="76">
        <v>20</v>
      </c>
      <c r="N79" s="52">
        <v>44.5</v>
      </c>
      <c r="O79" s="52">
        <v>546.1</v>
      </c>
      <c r="P79" s="53">
        <v>6.4</v>
      </c>
      <c r="Q79" s="52">
        <v>12.7</v>
      </c>
      <c r="R79" s="52">
        <v>7</v>
      </c>
      <c r="S79" s="53">
        <f t="shared" si="3"/>
        <v>263</v>
      </c>
      <c r="T79" s="52" t="s">
        <v>83</v>
      </c>
      <c r="U79" s="52">
        <v>34</v>
      </c>
      <c r="V79" s="54">
        <v>204</v>
      </c>
    </row>
    <row r="80" spans="2:22" ht="12.75" customHeight="1">
      <c r="B80" s="45" t="s">
        <v>181</v>
      </c>
      <c r="C80" s="69" t="s">
        <v>234</v>
      </c>
      <c r="D80" s="70">
        <v>600</v>
      </c>
      <c r="E80" s="69" t="s">
        <v>407</v>
      </c>
      <c r="F80" s="67" t="s">
        <v>24</v>
      </c>
      <c r="G80" s="57">
        <v>500</v>
      </c>
      <c r="H80" s="53">
        <v>812.8</v>
      </c>
      <c r="I80" s="53">
        <v>196.9</v>
      </c>
      <c r="J80" s="52">
        <v>95.3</v>
      </c>
      <c r="K80" s="61">
        <v>584.20000000000005</v>
      </c>
      <c r="L80" s="52">
        <v>723.9</v>
      </c>
      <c r="M80" s="76">
        <v>24</v>
      </c>
      <c r="N80" s="52">
        <v>44.5</v>
      </c>
      <c r="O80" s="52">
        <v>609.6</v>
      </c>
      <c r="P80" s="53">
        <v>6.4</v>
      </c>
      <c r="Q80" s="52">
        <v>12.7</v>
      </c>
      <c r="R80" s="52">
        <v>7</v>
      </c>
      <c r="S80" s="53">
        <f t="shared" si="3"/>
        <v>275.60000000000002</v>
      </c>
      <c r="T80" s="52" t="s">
        <v>83</v>
      </c>
      <c r="U80" s="52">
        <v>34</v>
      </c>
      <c r="V80" s="54">
        <v>254</v>
      </c>
    </row>
    <row r="81" spans="2:22" ht="12.75" customHeight="1">
      <c r="B81" s="45" t="s">
        <v>162</v>
      </c>
      <c r="C81" s="69" t="s">
        <v>234</v>
      </c>
      <c r="D81" s="70">
        <v>600</v>
      </c>
      <c r="E81" s="69" t="s">
        <v>407</v>
      </c>
      <c r="F81" s="67" t="s">
        <v>25</v>
      </c>
      <c r="G81" s="57">
        <v>600</v>
      </c>
      <c r="H81" s="53">
        <v>939.8</v>
      </c>
      <c r="I81" s="53">
        <v>209.6</v>
      </c>
      <c r="J81" s="52">
        <v>108</v>
      </c>
      <c r="K81" s="61">
        <v>692.2</v>
      </c>
      <c r="L81" s="52">
        <v>838.2</v>
      </c>
      <c r="M81" s="76">
        <v>24</v>
      </c>
      <c r="N81" s="52">
        <v>50.8</v>
      </c>
      <c r="O81" s="52">
        <v>717.6</v>
      </c>
      <c r="P81" s="53">
        <v>6.4</v>
      </c>
      <c r="Q81" s="52">
        <v>12.7</v>
      </c>
      <c r="R81" s="52">
        <v>7</v>
      </c>
      <c r="S81" s="53">
        <f>(J81+U81+5)*2+R81</f>
        <v>309</v>
      </c>
      <c r="T81" s="52" t="s">
        <v>84</v>
      </c>
      <c r="U81" s="52">
        <v>38</v>
      </c>
      <c r="V81" s="54">
        <v>358</v>
      </c>
    </row>
    <row r="82" spans="2:22" ht="12.75" customHeight="1">
      <c r="B82" s="46" t="s">
        <v>182</v>
      </c>
      <c r="C82" s="69" t="s">
        <v>234</v>
      </c>
      <c r="D82" s="70">
        <v>900</v>
      </c>
      <c r="E82" s="69" t="s">
        <v>407</v>
      </c>
      <c r="F82" s="66" t="s">
        <v>10</v>
      </c>
      <c r="G82" s="57">
        <v>15</v>
      </c>
      <c r="H82" s="52">
        <v>120.6</v>
      </c>
      <c r="I82" s="53">
        <v>66.8</v>
      </c>
      <c r="J82" s="53">
        <v>28.7</v>
      </c>
      <c r="K82" s="52">
        <v>35</v>
      </c>
      <c r="L82" s="53">
        <v>82.5</v>
      </c>
      <c r="M82" s="75">
        <v>4</v>
      </c>
      <c r="N82" s="53">
        <v>22.3</v>
      </c>
      <c r="O82" s="53">
        <v>38.1</v>
      </c>
      <c r="P82" s="53">
        <v>6.4</v>
      </c>
      <c r="Q82" s="53">
        <v>3</v>
      </c>
      <c r="R82" s="53">
        <v>3</v>
      </c>
      <c r="S82" s="53">
        <f t="shared" ref="S82:S89" si="4">(J82+U82+5)*2+R82</f>
        <v>102.4</v>
      </c>
      <c r="T82" s="60" t="s">
        <v>30</v>
      </c>
      <c r="U82" s="53">
        <v>16</v>
      </c>
      <c r="V82" s="54">
        <v>1.87</v>
      </c>
    </row>
    <row r="83" spans="2:22" ht="12.75" customHeight="1">
      <c r="B83" s="46" t="s">
        <v>183</v>
      </c>
      <c r="C83" s="69" t="s">
        <v>234</v>
      </c>
      <c r="D83" s="70">
        <v>900</v>
      </c>
      <c r="E83" s="69" t="s">
        <v>407</v>
      </c>
      <c r="F83" s="66" t="s">
        <v>11</v>
      </c>
      <c r="G83" s="57">
        <v>20</v>
      </c>
      <c r="H83" s="52">
        <v>130</v>
      </c>
      <c r="I83" s="53">
        <v>76.2</v>
      </c>
      <c r="J83" s="53">
        <v>31.8</v>
      </c>
      <c r="K83" s="61">
        <v>42.9</v>
      </c>
      <c r="L83" s="53">
        <v>88.9</v>
      </c>
      <c r="M83" s="75">
        <v>4</v>
      </c>
      <c r="N83" s="53">
        <v>22.3</v>
      </c>
      <c r="O83" s="53">
        <v>44.4</v>
      </c>
      <c r="P83" s="53">
        <v>6.4</v>
      </c>
      <c r="Q83" s="53">
        <v>3</v>
      </c>
      <c r="R83" s="53">
        <v>3</v>
      </c>
      <c r="S83" s="53">
        <f t="shared" si="4"/>
        <v>108.6</v>
      </c>
      <c r="T83" s="53" t="s">
        <v>30</v>
      </c>
      <c r="U83" s="53">
        <v>16</v>
      </c>
      <c r="V83" s="54">
        <v>2.56</v>
      </c>
    </row>
    <row r="84" spans="2:22" ht="12.75" customHeight="1">
      <c r="B84" s="46" t="s">
        <v>184</v>
      </c>
      <c r="C84" s="69" t="s">
        <v>234</v>
      </c>
      <c r="D84" s="70">
        <v>900</v>
      </c>
      <c r="E84" s="69" t="s">
        <v>407</v>
      </c>
      <c r="F84" s="66" t="s">
        <v>12</v>
      </c>
      <c r="G84" s="57">
        <v>25</v>
      </c>
      <c r="H84" s="52">
        <v>149.30000000000001</v>
      </c>
      <c r="I84" s="53">
        <v>79.5</v>
      </c>
      <c r="J84" s="52">
        <v>34.799999999999997</v>
      </c>
      <c r="K84" s="61">
        <v>50.8</v>
      </c>
      <c r="L84" s="52">
        <v>101.6</v>
      </c>
      <c r="M84" s="75">
        <v>4</v>
      </c>
      <c r="N84" s="53">
        <v>25.4</v>
      </c>
      <c r="O84" s="52">
        <v>52.3</v>
      </c>
      <c r="P84" s="53">
        <v>6.4</v>
      </c>
      <c r="Q84" s="52">
        <v>3</v>
      </c>
      <c r="R84" s="52">
        <v>3</v>
      </c>
      <c r="S84" s="53">
        <f t="shared" si="4"/>
        <v>120.6</v>
      </c>
      <c r="T84" s="53" t="s">
        <v>31</v>
      </c>
      <c r="U84" s="52">
        <v>19</v>
      </c>
      <c r="V84" s="54">
        <v>3.74</v>
      </c>
    </row>
    <row r="85" spans="2:22" ht="12.75" customHeight="1">
      <c r="B85" s="46" t="s">
        <v>185</v>
      </c>
      <c r="C85" s="69" t="s">
        <v>234</v>
      </c>
      <c r="D85" s="70">
        <v>900</v>
      </c>
      <c r="E85" s="69" t="s">
        <v>407</v>
      </c>
      <c r="F85" s="67" t="s">
        <v>55</v>
      </c>
      <c r="G85" s="57">
        <v>32</v>
      </c>
      <c r="H85" s="52">
        <v>158.69999999999999</v>
      </c>
      <c r="I85" s="53">
        <v>79.5</v>
      </c>
      <c r="J85" s="52">
        <v>34.799999999999997</v>
      </c>
      <c r="K85" s="61">
        <v>63.5</v>
      </c>
      <c r="L85" s="52">
        <v>111.2</v>
      </c>
      <c r="M85" s="75">
        <v>4</v>
      </c>
      <c r="N85" s="53">
        <v>25.4</v>
      </c>
      <c r="O85" s="52">
        <v>63.5</v>
      </c>
      <c r="P85" s="53">
        <v>6.4</v>
      </c>
      <c r="Q85" s="52">
        <v>4.8</v>
      </c>
      <c r="R85" s="52">
        <v>3</v>
      </c>
      <c r="S85" s="53">
        <f t="shared" si="4"/>
        <v>120.6</v>
      </c>
      <c r="T85" s="53" t="s">
        <v>31</v>
      </c>
      <c r="U85" s="52">
        <v>19</v>
      </c>
      <c r="V85" s="54">
        <v>4.33</v>
      </c>
    </row>
    <row r="86" spans="2:22" ht="12.75" customHeight="1">
      <c r="B86" s="46" t="s">
        <v>186</v>
      </c>
      <c r="C86" s="69" t="s">
        <v>234</v>
      </c>
      <c r="D86" s="70">
        <v>900</v>
      </c>
      <c r="E86" s="69" t="s">
        <v>407</v>
      </c>
      <c r="F86" s="67" t="s">
        <v>56</v>
      </c>
      <c r="G86" s="57">
        <v>40</v>
      </c>
      <c r="H86" s="52">
        <v>177.8</v>
      </c>
      <c r="I86" s="53">
        <v>88.9</v>
      </c>
      <c r="J86" s="52">
        <v>38.1</v>
      </c>
      <c r="K86" s="61">
        <v>73.099999999999994</v>
      </c>
      <c r="L86" s="52">
        <v>123.9</v>
      </c>
      <c r="M86" s="75">
        <v>4</v>
      </c>
      <c r="N86" s="53">
        <v>28.4</v>
      </c>
      <c r="O86" s="52">
        <v>69.8</v>
      </c>
      <c r="P86" s="53">
        <v>6.4</v>
      </c>
      <c r="Q86" s="52">
        <v>6.35</v>
      </c>
      <c r="R86" s="52">
        <v>3</v>
      </c>
      <c r="S86" s="53">
        <f t="shared" si="4"/>
        <v>133.19999999999999</v>
      </c>
      <c r="T86" s="55" t="s">
        <v>76</v>
      </c>
      <c r="U86" s="52">
        <v>22</v>
      </c>
      <c r="V86" s="54">
        <v>5.94</v>
      </c>
    </row>
    <row r="87" spans="2:22" ht="12.75" customHeight="1">
      <c r="B87" s="46" t="s">
        <v>187</v>
      </c>
      <c r="C87" s="69" t="s">
        <v>234</v>
      </c>
      <c r="D87" s="70">
        <v>900</v>
      </c>
      <c r="E87" s="69" t="s">
        <v>407</v>
      </c>
      <c r="F87" s="67" t="s">
        <v>13</v>
      </c>
      <c r="G87" s="57">
        <v>50</v>
      </c>
      <c r="H87" s="52">
        <v>215.9</v>
      </c>
      <c r="I87" s="53">
        <v>108</v>
      </c>
      <c r="J87" s="52">
        <v>44.5</v>
      </c>
      <c r="K87" s="61">
        <v>91.9</v>
      </c>
      <c r="L87" s="52">
        <v>165.1</v>
      </c>
      <c r="M87" s="75">
        <v>8</v>
      </c>
      <c r="N87" s="52">
        <v>25.4</v>
      </c>
      <c r="O87" s="52">
        <v>104.6</v>
      </c>
      <c r="P87" s="53">
        <v>6.4</v>
      </c>
      <c r="Q87" s="52">
        <v>7.87</v>
      </c>
      <c r="R87" s="52">
        <v>4</v>
      </c>
      <c r="S87" s="53">
        <f t="shared" si="4"/>
        <v>141</v>
      </c>
      <c r="T87" s="52" t="s">
        <v>31</v>
      </c>
      <c r="U87" s="52">
        <v>19</v>
      </c>
      <c r="V87" s="54">
        <v>10.8</v>
      </c>
    </row>
    <row r="88" spans="2:22" ht="12.75" customHeight="1">
      <c r="B88" s="46" t="s">
        <v>188</v>
      </c>
      <c r="C88" s="69" t="s">
        <v>234</v>
      </c>
      <c r="D88" s="70">
        <v>900</v>
      </c>
      <c r="E88" s="69" t="s">
        <v>407</v>
      </c>
      <c r="F88" s="67" t="s">
        <v>57</v>
      </c>
      <c r="G88" s="57">
        <v>65</v>
      </c>
      <c r="H88" s="52">
        <v>244.3</v>
      </c>
      <c r="I88" s="53">
        <v>111</v>
      </c>
      <c r="J88" s="52">
        <v>47.5</v>
      </c>
      <c r="K88" s="61">
        <v>104.6</v>
      </c>
      <c r="L88" s="52">
        <v>190.5</v>
      </c>
      <c r="M88" s="75">
        <v>8</v>
      </c>
      <c r="N88" s="52">
        <v>28.4</v>
      </c>
      <c r="O88" s="52">
        <v>123.9</v>
      </c>
      <c r="P88" s="53">
        <v>6.4</v>
      </c>
      <c r="Q88" s="52">
        <v>7.87</v>
      </c>
      <c r="R88" s="52">
        <v>4</v>
      </c>
      <c r="S88" s="53">
        <f t="shared" si="4"/>
        <v>153</v>
      </c>
      <c r="T88" s="52" t="s">
        <v>76</v>
      </c>
      <c r="U88" s="52">
        <v>22</v>
      </c>
      <c r="V88" s="54">
        <v>15</v>
      </c>
    </row>
    <row r="89" spans="2:22" ht="12.75" customHeight="1">
      <c r="B89" s="46" t="s">
        <v>189</v>
      </c>
      <c r="C89" s="69" t="s">
        <v>234</v>
      </c>
      <c r="D89" s="70">
        <v>900</v>
      </c>
      <c r="E89" s="69" t="s">
        <v>407</v>
      </c>
      <c r="F89" s="67" t="s">
        <v>14</v>
      </c>
      <c r="G89" s="57">
        <v>80</v>
      </c>
      <c r="H89" s="53">
        <v>241.3</v>
      </c>
      <c r="I89" s="53">
        <v>108</v>
      </c>
      <c r="J89" s="52">
        <v>44.5</v>
      </c>
      <c r="K89" s="52">
        <v>127</v>
      </c>
      <c r="L89" s="52">
        <v>190.5</v>
      </c>
      <c r="M89" s="75">
        <v>8</v>
      </c>
      <c r="N89" s="52">
        <v>25.4</v>
      </c>
      <c r="O89" s="52">
        <v>127</v>
      </c>
      <c r="P89" s="53">
        <v>6.4</v>
      </c>
      <c r="Q89" s="52">
        <v>9.65</v>
      </c>
      <c r="R89" s="52">
        <v>4</v>
      </c>
      <c r="S89" s="53">
        <f t="shared" si="4"/>
        <v>135</v>
      </c>
      <c r="T89" s="52" t="s">
        <v>30</v>
      </c>
      <c r="U89" s="52">
        <v>16</v>
      </c>
      <c r="V89" s="54">
        <v>13.7</v>
      </c>
    </row>
    <row r="90" spans="2:22" ht="12.75" customHeight="1">
      <c r="B90" s="46" t="s">
        <v>190</v>
      </c>
      <c r="C90" s="69" t="s">
        <v>234</v>
      </c>
      <c r="D90" s="70">
        <v>900</v>
      </c>
      <c r="E90" s="69" t="s">
        <v>407</v>
      </c>
      <c r="F90" s="67" t="s">
        <v>15</v>
      </c>
      <c r="G90" s="57">
        <v>100</v>
      </c>
      <c r="H90" s="53">
        <v>292.10000000000002</v>
      </c>
      <c r="I90" s="53">
        <v>120.7</v>
      </c>
      <c r="J90" s="52">
        <v>50.8</v>
      </c>
      <c r="K90" s="61">
        <v>157.19999999999999</v>
      </c>
      <c r="L90" s="52">
        <v>234.9</v>
      </c>
      <c r="M90" s="76">
        <v>8</v>
      </c>
      <c r="N90" s="52">
        <v>31.7</v>
      </c>
      <c r="O90" s="52">
        <v>158.69999999999999</v>
      </c>
      <c r="P90" s="53">
        <v>6.4</v>
      </c>
      <c r="Q90" s="52">
        <v>11.18</v>
      </c>
      <c r="R90" s="52">
        <v>5</v>
      </c>
      <c r="S90" s="53">
        <f t="shared" ref="S90:S99" si="5">(J90+U90+5)*2+R90</f>
        <v>160.6</v>
      </c>
      <c r="T90" s="52" t="s">
        <v>76</v>
      </c>
      <c r="U90" s="52">
        <v>22</v>
      </c>
      <c r="V90" s="54">
        <v>22.5</v>
      </c>
    </row>
    <row r="91" spans="2:22" ht="12.75" customHeight="1">
      <c r="B91" s="46" t="s">
        <v>191</v>
      </c>
      <c r="C91" s="69" t="s">
        <v>234</v>
      </c>
      <c r="D91" s="70">
        <v>900</v>
      </c>
      <c r="E91" s="69" t="s">
        <v>407</v>
      </c>
      <c r="F91" s="67" t="s">
        <v>16</v>
      </c>
      <c r="G91" s="57">
        <v>125</v>
      </c>
      <c r="H91" s="53">
        <v>349.2</v>
      </c>
      <c r="I91" s="53">
        <v>133.4</v>
      </c>
      <c r="J91" s="52">
        <v>57.2</v>
      </c>
      <c r="K91" s="61">
        <v>185.6</v>
      </c>
      <c r="L91" s="52">
        <v>279.39999999999998</v>
      </c>
      <c r="M91" s="76">
        <v>8</v>
      </c>
      <c r="N91" s="52">
        <v>35</v>
      </c>
      <c r="O91" s="52">
        <v>190.5</v>
      </c>
      <c r="P91" s="53">
        <v>6.4</v>
      </c>
      <c r="Q91" s="52">
        <v>11.18</v>
      </c>
      <c r="R91" s="52">
        <v>5</v>
      </c>
      <c r="S91" s="53">
        <f t="shared" si="5"/>
        <v>181.4</v>
      </c>
      <c r="T91" s="52" t="s">
        <v>77</v>
      </c>
      <c r="U91" s="52">
        <v>26</v>
      </c>
      <c r="V91" s="54">
        <v>37.4</v>
      </c>
    </row>
    <row r="92" spans="2:22" ht="12.75" customHeight="1">
      <c r="B92" s="46" t="s">
        <v>192</v>
      </c>
      <c r="C92" s="69" t="s">
        <v>234</v>
      </c>
      <c r="D92" s="70">
        <v>900</v>
      </c>
      <c r="E92" s="69" t="s">
        <v>407</v>
      </c>
      <c r="F92" s="67" t="s">
        <v>17</v>
      </c>
      <c r="G92" s="57">
        <v>150</v>
      </c>
      <c r="H92" s="53">
        <v>381</v>
      </c>
      <c r="I92" s="53">
        <v>146.1</v>
      </c>
      <c r="J92" s="52">
        <v>62</v>
      </c>
      <c r="K92" s="61">
        <v>215.9</v>
      </c>
      <c r="L92" s="52">
        <v>317.5</v>
      </c>
      <c r="M92" s="76">
        <v>12</v>
      </c>
      <c r="N92" s="52">
        <v>31.7</v>
      </c>
      <c r="O92" s="52">
        <v>234.9</v>
      </c>
      <c r="P92" s="53">
        <v>6.4</v>
      </c>
      <c r="Q92" s="52">
        <v>12.7</v>
      </c>
      <c r="R92" s="52">
        <v>6</v>
      </c>
      <c r="S92" s="53">
        <f t="shared" si="5"/>
        <v>184</v>
      </c>
      <c r="T92" s="52" t="s">
        <v>76</v>
      </c>
      <c r="U92" s="52">
        <v>22</v>
      </c>
      <c r="V92" s="54">
        <v>47.7</v>
      </c>
    </row>
    <row r="93" spans="2:22" ht="12.75" customHeight="1">
      <c r="B93" s="46" t="s">
        <v>193</v>
      </c>
      <c r="C93" s="69" t="s">
        <v>234</v>
      </c>
      <c r="D93" s="70">
        <v>900</v>
      </c>
      <c r="E93" s="69" t="s">
        <v>407</v>
      </c>
      <c r="F93" s="67" t="s">
        <v>18</v>
      </c>
      <c r="G93" s="57">
        <v>200</v>
      </c>
      <c r="H93" s="53">
        <v>469.9</v>
      </c>
      <c r="I93" s="53">
        <v>168.4</v>
      </c>
      <c r="J93" s="52">
        <v>69.900000000000006</v>
      </c>
      <c r="K93" s="61">
        <v>269.7</v>
      </c>
      <c r="L93" s="52">
        <v>393.7</v>
      </c>
      <c r="M93" s="76">
        <v>12</v>
      </c>
      <c r="N93" s="52">
        <v>38.1</v>
      </c>
      <c r="O93" s="52">
        <v>298.39999999999998</v>
      </c>
      <c r="P93" s="53">
        <v>6.4</v>
      </c>
      <c r="Q93" s="52">
        <v>12.7</v>
      </c>
      <c r="R93" s="52">
        <v>6</v>
      </c>
      <c r="S93" s="53">
        <f t="shared" si="5"/>
        <v>213.8</v>
      </c>
      <c r="T93" s="52" t="s">
        <v>82</v>
      </c>
      <c r="U93" s="52">
        <v>29</v>
      </c>
      <c r="V93" s="54">
        <v>81.3</v>
      </c>
    </row>
    <row r="94" spans="2:22" ht="12.75" customHeight="1">
      <c r="B94" s="46" t="s">
        <v>194</v>
      </c>
      <c r="C94" s="69" t="s">
        <v>234</v>
      </c>
      <c r="D94" s="70">
        <v>900</v>
      </c>
      <c r="E94" s="69" t="s">
        <v>407</v>
      </c>
      <c r="F94" s="67" t="s">
        <v>19</v>
      </c>
      <c r="G94" s="57">
        <v>250</v>
      </c>
      <c r="H94" s="53">
        <v>546.1</v>
      </c>
      <c r="I94" s="53">
        <v>190.5</v>
      </c>
      <c r="J94" s="52">
        <v>76.2</v>
      </c>
      <c r="K94" s="61">
        <v>323.8</v>
      </c>
      <c r="L94" s="52">
        <v>169.9</v>
      </c>
      <c r="M94" s="76">
        <v>16</v>
      </c>
      <c r="N94" s="52">
        <v>38.1</v>
      </c>
      <c r="O94" s="52">
        <v>368.3</v>
      </c>
      <c r="P94" s="53">
        <v>6.4</v>
      </c>
      <c r="Q94" s="52">
        <v>12.7</v>
      </c>
      <c r="R94" s="52">
        <v>6</v>
      </c>
      <c r="S94" s="53">
        <f t="shared" si="5"/>
        <v>226.4</v>
      </c>
      <c r="T94" s="52" t="s">
        <v>82</v>
      </c>
      <c r="U94" s="52">
        <v>29</v>
      </c>
      <c r="V94" s="54">
        <v>119</v>
      </c>
    </row>
    <row r="95" spans="2:22" ht="12.75" customHeight="1">
      <c r="B95" s="46" t="s">
        <v>195</v>
      </c>
      <c r="C95" s="69" t="s">
        <v>234</v>
      </c>
      <c r="D95" s="70">
        <v>900</v>
      </c>
      <c r="E95" s="69" t="s">
        <v>407</v>
      </c>
      <c r="F95" s="67" t="s">
        <v>20</v>
      </c>
      <c r="G95" s="57">
        <v>300</v>
      </c>
      <c r="H95" s="53">
        <v>609.6</v>
      </c>
      <c r="I95" s="53">
        <v>206.5</v>
      </c>
      <c r="J95" s="52">
        <v>85.6</v>
      </c>
      <c r="K95" s="52">
        <v>381</v>
      </c>
      <c r="L95" s="52">
        <v>533.4</v>
      </c>
      <c r="M95" s="76">
        <v>20</v>
      </c>
      <c r="N95" s="52">
        <v>38.1</v>
      </c>
      <c r="O95" s="52">
        <v>419.1</v>
      </c>
      <c r="P95" s="53">
        <v>6.4</v>
      </c>
      <c r="Q95" s="52">
        <v>12.7</v>
      </c>
      <c r="R95" s="52">
        <v>6</v>
      </c>
      <c r="S95" s="53">
        <f t="shared" si="5"/>
        <v>245.2</v>
      </c>
      <c r="T95" s="52" t="s">
        <v>82</v>
      </c>
      <c r="U95" s="52">
        <v>29</v>
      </c>
      <c r="V95" s="54">
        <v>157</v>
      </c>
    </row>
    <row r="96" spans="2:22" ht="12.75" customHeight="1">
      <c r="B96" s="46" t="s">
        <v>196</v>
      </c>
      <c r="C96" s="69" t="s">
        <v>234</v>
      </c>
      <c r="D96" s="70">
        <v>900</v>
      </c>
      <c r="E96" s="69" t="s">
        <v>407</v>
      </c>
      <c r="F96" s="67" t="s">
        <v>21</v>
      </c>
      <c r="G96" s="57">
        <v>350</v>
      </c>
      <c r="H96" s="53">
        <v>641.29999999999995</v>
      </c>
      <c r="I96" s="53">
        <v>219.2</v>
      </c>
      <c r="J96" s="52">
        <v>92.2</v>
      </c>
      <c r="K96" s="61">
        <v>412.7</v>
      </c>
      <c r="L96" s="52">
        <v>558.79999999999995</v>
      </c>
      <c r="M96" s="76">
        <v>20</v>
      </c>
      <c r="N96" s="52">
        <v>41.1</v>
      </c>
      <c r="O96" s="52">
        <v>450.8</v>
      </c>
      <c r="P96" s="53">
        <v>6.4</v>
      </c>
      <c r="Q96" s="52">
        <v>12.7</v>
      </c>
      <c r="R96" s="52">
        <v>7</v>
      </c>
      <c r="S96" s="53">
        <f t="shared" si="5"/>
        <v>259.39999999999998</v>
      </c>
      <c r="T96" s="52" t="s">
        <v>81</v>
      </c>
      <c r="U96" s="52">
        <v>29</v>
      </c>
      <c r="V96" s="54">
        <v>180</v>
      </c>
    </row>
    <row r="97" spans="2:22" ht="12.75" customHeight="1">
      <c r="B97" s="46" t="s">
        <v>197</v>
      </c>
      <c r="C97" s="69" t="s">
        <v>234</v>
      </c>
      <c r="D97" s="70">
        <v>900</v>
      </c>
      <c r="E97" s="69" t="s">
        <v>407</v>
      </c>
      <c r="F97" s="67" t="s">
        <v>22</v>
      </c>
      <c r="G97" s="57">
        <v>400</v>
      </c>
      <c r="H97" s="53">
        <v>704.8</v>
      </c>
      <c r="I97" s="53">
        <v>222.3</v>
      </c>
      <c r="J97" s="52">
        <v>95.3</v>
      </c>
      <c r="K97" s="61">
        <v>469.9</v>
      </c>
      <c r="L97" s="52">
        <v>615.9</v>
      </c>
      <c r="M97" s="76">
        <v>20</v>
      </c>
      <c r="N97" s="52">
        <v>44.4</v>
      </c>
      <c r="O97" s="52">
        <v>508</v>
      </c>
      <c r="P97" s="53">
        <v>6.4</v>
      </c>
      <c r="Q97" s="52">
        <v>12.7</v>
      </c>
      <c r="R97" s="52">
        <v>7</v>
      </c>
      <c r="S97" s="53">
        <f t="shared" si="5"/>
        <v>275.60000000000002</v>
      </c>
      <c r="T97" s="52" t="s">
        <v>83</v>
      </c>
      <c r="U97" s="52">
        <v>34</v>
      </c>
      <c r="V97" s="54">
        <v>217</v>
      </c>
    </row>
    <row r="98" spans="2:22" ht="12.75" customHeight="1">
      <c r="B98" s="46" t="s">
        <v>198</v>
      </c>
      <c r="C98" s="69" t="s">
        <v>234</v>
      </c>
      <c r="D98" s="70">
        <v>900</v>
      </c>
      <c r="E98" s="69" t="s">
        <v>407</v>
      </c>
      <c r="F98" s="67" t="s">
        <v>23</v>
      </c>
      <c r="G98" s="57">
        <v>450</v>
      </c>
      <c r="H98" s="53">
        <v>787.4</v>
      </c>
      <c r="I98" s="53">
        <v>235</v>
      </c>
      <c r="J98" s="52">
        <v>108</v>
      </c>
      <c r="K98" s="61">
        <v>533.4</v>
      </c>
      <c r="L98" s="52">
        <v>685.8</v>
      </c>
      <c r="M98" s="76">
        <v>20</v>
      </c>
      <c r="N98" s="52">
        <v>50.8</v>
      </c>
      <c r="O98" s="52">
        <v>565.1</v>
      </c>
      <c r="P98" s="53">
        <v>6.4</v>
      </c>
      <c r="Q98" s="52">
        <v>12.7</v>
      </c>
      <c r="R98" s="52">
        <v>7</v>
      </c>
      <c r="S98" s="53">
        <f t="shared" si="5"/>
        <v>309</v>
      </c>
      <c r="T98" s="52" t="s">
        <v>84</v>
      </c>
      <c r="U98" s="52">
        <v>38</v>
      </c>
      <c r="V98" s="54">
        <v>292</v>
      </c>
    </row>
    <row r="99" spans="2:22" ht="12.75" customHeight="1">
      <c r="B99" s="46" t="s">
        <v>199</v>
      </c>
      <c r="C99" s="69" t="s">
        <v>234</v>
      </c>
      <c r="D99" s="70">
        <v>900</v>
      </c>
      <c r="E99" s="69" t="s">
        <v>407</v>
      </c>
      <c r="F99" s="67" t="s">
        <v>24</v>
      </c>
      <c r="G99" s="57">
        <v>500</v>
      </c>
      <c r="H99" s="53">
        <v>857.2</v>
      </c>
      <c r="I99" s="53">
        <v>254</v>
      </c>
      <c r="J99" s="52">
        <v>114.3</v>
      </c>
      <c r="K99" s="61">
        <v>584.20000000000005</v>
      </c>
      <c r="L99" s="52">
        <v>749.3</v>
      </c>
      <c r="M99" s="76">
        <v>20</v>
      </c>
      <c r="N99" s="52">
        <v>53.8</v>
      </c>
      <c r="O99" s="52">
        <v>622.29999999999995</v>
      </c>
      <c r="P99" s="53">
        <v>6.4</v>
      </c>
      <c r="Q99" s="52">
        <v>12.7</v>
      </c>
      <c r="R99" s="52">
        <v>7</v>
      </c>
      <c r="S99" s="53">
        <f t="shared" si="5"/>
        <v>329.6</v>
      </c>
      <c r="T99" s="52" t="s">
        <v>86</v>
      </c>
      <c r="U99" s="52">
        <v>42</v>
      </c>
      <c r="V99" s="54">
        <v>362</v>
      </c>
    </row>
    <row r="100" spans="2:22" ht="12.75" customHeight="1">
      <c r="B100" s="46" t="s">
        <v>200</v>
      </c>
      <c r="C100" s="69" t="s">
        <v>234</v>
      </c>
      <c r="D100" s="70">
        <v>900</v>
      </c>
      <c r="E100" s="69" t="s">
        <v>407</v>
      </c>
      <c r="F100" s="67" t="s">
        <v>25</v>
      </c>
      <c r="G100" s="57">
        <v>600</v>
      </c>
      <c r="H100" s="53">
        <v>1041.4000000000001</v>
      </c>
      <c r="I100" s="53">
        <v>298.5</v>
      </c>
      <c r="J100" s="52">
        <v>146.1</v>
      </c>
      <c r="K100" s="61">
        <v>692.1</v>
      </c>
      <c r="L100" s="52">
        <v>901.7</v>
      </c>
      <c r="M100" s="76">
        <v>20</v>
      </c>
      <c r="N100" s="52">
        <v>66.5</v>
      </c>
      <c r="O100" s="52">
        <v>749.3</v>
      </c>
      <c r="P100" s="53">
        <v>6.4</v>
      </c>
      <c r="Q100" s="52">
        <v>12.7</v>
      </c>
      <c r="R100" s="52">
        <v>7</v>
      </c>
      <c r="S100" s="53">
        <f>(J100+U100+5)*2+R100</f>
        <v>411.2</v>
      </c>
      <c r="T100" s="52" t="s">
        <v>92</v>
      </c>
      <c r="U100" s="52">
        <v>51</v>
      </c>
      <c r="V100" s="54">
        <v>665</v>
      </c>
    </row>
    <row r="101" spans="2:22" ht="12.75" customHeight="1">
      <c r="B101" s="43" t="s">
        <v>201</v>
      </c>
      <c r="C101" s="69" t="s">
        <v>234</v>
      </c>
      <c r="D101" s="70">
        <v>1500</v>
      </c>
      <c r="E101" s="69" t="s">
        <v>407</v>
      </c>
      <c r="F101" s="66" t="s">
        <v>10</v>
      </c>
      <c r="G101" s="57">
        <v>15</v>
      </c>
      <c r="H101" s="52">
        <v>120.6</v>
      </c>
      <c r="I101" s="53">
        <v>66.8</v>
      </c>
      <c r="J101" s="53">
        <v>28.7</v>
      </c>
      <c r="K101" s="52">
        <v>35</v>
      </c>
      <c r="L101" s="53">
        <v>82.5</v>
      </c>
      <c r="M101" s="75">
        <v>4</v>
      </c>
      <c r="N101" s="53">
        <v>22.3</v>
      </c>
      <c r="O101" s="53">
        <v>38.1</v>
      </c>
      <c r="P101" s="53">
        <v>6.4</v>
      </c>
      <c r="Q101" s="53">
        <v>3</v>
      </c>
      <c r="R101" s="53">
        <v>3</v>
      </c>
      <c r="S101" s="53">
        <f t="shared" ref="S101:S108" si="6">(J101+U101+5)*2+R101</f>
        <v>102.4</v>
      </c>
      <c r="T101" s="60" t="s">
        <v>30</v>
      </c>
      <c r="U101" s="53">
        <v>16</v>
      </c>
      <c r="V101" s="54">
        <v>1.87</v>
      </c>
    </row>
    <row r="102" spans="2:22" ht="12.75" customHeight="1">
      <c r="B102" s="43" t="s">
        <v>202</v>
      </c>
      <c r="C102" s="69" t="s">
        <v>234</v>
      </c>
      <c r="D102" s="70">
        <v>1500</v>
      </c>
      <c r="E102" s="69" t="s">
        <v>407</v>
      </c>
      <c r="F102" s="66" t="s">
        <v>11</v>
      </c>
      <c r="G102" s="57">
        <v>20</v>
      </c>
      <c r="H102" s="52">
        <v>130</v>
      </c>
      <c r="I102" s="53">
        <v>76.2</v>
      </c>
      <c r="J102" s="53">
        <v>31.8</v>
      </c>
      <c r="K102" s="61">
        <v>42.9</v>
      </c>
      <c r="L102" s="53">
        <v>88.9</v>
      </c>
      <c r="M102" s="75">
        <v>4</v>
      </c>
      <c r="N102" s="53">
        <v>22.3</v>
      </c>
      <c r="O102" s="53">
        <v>44.4</v>
      </c>
      <c r="P102" s="53">
        <v>6.4</v>
      </c>
      <c r="Q102" s="53">
        <v>3</v>
      </c>
      <c r="R102" s="53">
        <v>3</v>
      </c>
      <c r="S102" s="53">
        <f t="shared" si="6"/>
        <v>108.6</v>
      </c>
      <c r="T102" s="53" t="s">
        <v>30</v>
      </c>
      <c r="U102" s="53">
        <v>16</v>
      </c>
      <c r="V102" s="54">
        <v>2.56</v>
      </c>
    </row>
    <row r="103" spans="2:22" ht="12.75" customHeight="1">
      <c r="B103" s="43" t="s">
        <v>203</v>
      </c>
      <c r="C103" s="69" t="s">
        <v>234</v>
      </c>
      <c r="D103" s="70">
        <v>1500</v>
      </c>
      <c r="E103" s="69" t="s">
        <v>407</v>
      </c>
      <c r="F103" s="66" t="s">
        <v>12</v>
      </c>
      <c r="G103" s="57">
        <v>25</v>
      </c>
      <c r="H103" s="52">
        <v>149.30000000000001</v>
      </c>
      <c r="I103" s="53">
        <v>79.5</v>
      </c>
      <c r="J103" s="52">
        <v>34.799999999999997</v>
      </c>
      <c r="K103" s="61">
        <v>50.8</v>
      </c>
      <c r="L103" s="52">
        <v>101.6</v>
      </c>
      <c r="M103" s="75">
        <v>4</v>
      </c>
      <c r="N103" s="53">
        <v>25.4</v>
      </c>
      <c r="O103" s="52">
        <v>52.3</v>
      </c>
      <c r="P103" s="53">
        <v>6.4</v>
      </c>
      <c r="Q103" s="52">
        <v>3</v>
      </c>
      <c r="R103" s="52">
        <v>3</v>
      </c>
      <c r="S103" s="53">
        <f t="shared" si="6"/>
        <v>120.6</v>
      </c>
      <c r="T103" s="53" t="s">
        <v>31</v>
      </c>
      <c r="U103" s="52">
        <v>19</v>
      </c>
      <c r="V103" s="54">
        <v>3.74</v>
      </c>
    </row>
    <row r="104" spans="2:22" ht="12.75" customHeight="1">
      <c r="B104" s="43" t="s">
        <v>204</v>
      </c>
      <c r="C104" s="69" t="s">
        <v>234</v>
      </c>
      <c r="D104" s="70">
        <v>1500</v>
      </c>
      <c r="E104" s="69" t="s">
        <v>407</v>
      </c>
      <c r="F104" s="67" t="s">
        <v>55</v>
      </c>
      <c r="G104" s="57">
        <v>32</v>
      </c>
      <c r="H104" s="52">
        <v>158.69999999999999</v>
      </c>
      <c r="I104" s="53">
        <v>79.5</v>
      </c>
      <c r="J104" s="52">
        <v>34.799999999999997</v>
      </c>
      <c r="K104" s="61">
        <v>63.5</v>
      </c>
      <c r="L104" s="52">
        <v>111.2</v>
      </c>
      <c r="M104" s="75">
        <v>4</v>
      </c>
      <c r="N104" s="53">
        <v>25.4</v>
      </c>
      <c r="O104" s="52">
        <v>63.5</v>
      </c>
      <c r="P104" s="53">
        <v>6.4</v>
      </c>
      <c r="Q104" s="52">
        <v>4.8</v>
      </c>
      <c r="R104" s="52">
        <v>3</v>
      </c>
      <c r="S104" s="53">
        <f t="shared" si="6"/>
        <v>120.6</v>
      </c>
      <c r="T104" s="53" t="s">
        <v>31</v>
      </c>
      <c r="U104" s="52">
        <v>19</v>
      </c>
      <c r="V104" s="54">
        <v>4.33</v>
      </c>
    </row>
    <row r="105" spans="2:22" ht="12.75" customHeight="1">
      <c r="B105" s="43" t="s">
        <v>205</v>
      </c>
      <c r="C105" s="69" t="s">
        <v>234</v>
      </c>
      <c r="D105" s="70">
        <v>1500</v>
      </c>
      <c r="E105" s="69" t="s">
        <v>407</v>
      </c>
      <c r="F105" s="67" t="s">
        <v>56</v>
      </c>
      <c r="G105" s="57">
        <v>40</v>
      </c>
      <c r="H105" s="52">
        <v>177.8</v>
      </c>
      <c r="I105" s="53">
        <v>88.9</v>
      </c>
      <c r="J105" s="52">
        <v>38.1</v>
      </c>
      <c r="K105" s="61">
        <v>73.099999999999994</v>
      </c>
      <c r="L105" s="52">
        <v>123.9</v>
      </c>
      <c r="M105" s="75">
        <v>4</v>
      </c>
      <c r="N105" s="53">
        <v>28.4</v>
      </c>
      <c r="O105" s="52">
        <v>69.8</v>
      </c>
      <c r="P105" s="53">
        <v>6.4</v>
      </c>
      <c r="Q105" s="52">
        <v>6.35</v>
      </c>
      <c r="R105" s="52">
        <v>3</v>
      </c>
      <c r="S105" s="53">
        <f t="shared" si="6"/>
        <v>133.19999999999999</v>
      </c>
      <c r="T105" s="55" t="s">
        <v>76</v>
      </c>
      <c r="U105" s="52">
        <v>22</v>
      </c>
      <c r="V105" s="54">
        <v>5.94</v>
      </c>
    </row>
    <row r="106" spans="2:22" ht="12.75" customHeight="1">
      <c r="B106" s="43" t="s">
        <v>206</v>
      </c>
      <c r="C106" s="69" t="s">
        <v>234</v>
      </c>
      <c r="D106" s="70">
        <v>1500</v>
      </c>
      <c r="E106" s="69" t="s">
        <v>407</v>
      </c>
      <c r="F106" s="67" t="s">
        <v>13</v>
      </c>
      <c r="G106" s="57">
        <v>50</v>
      </c>
      <c r="H106" s="52">
        <v>215.9</v>
      </c>
      <c r="I106" s="53">
        <v>108</v>
      </c>
      <c r="J106" s="52">
        <v>44.5</v>
      </c>
      <c r="K106" s="61">
        <v>91.9</v>
      </c>
      <c r="L106" s="52">
        <v>165.1</v>
      </c>
      <c r="M106" s="75">
        <v>8</v>
      </c>
      <c r="N106" s="52">
        <v>25.4</v>
      </c>
      <c r="O106" s="52">
        <v>104.6</v>
      </c>
      <c r="P106" s="53">
        <v>6.4</v>
      </c>
      <c r="Q106" s="52">
        <v>7.87</v>
      </c>
      <c r="R106" s="52">
        <v>4</v>
      </c>
      <c r="S106" s="53">
        <f t="shared" si="6"/>
        <v>141</v>
      </c>
      <c r="T106" s="52" t="s">
        <v>31</v>
      </c>
      <c r="U106" s="52">
        <v>19</v>
      </c>
      <c r="V106" s="54">
        <v>10.8</v>
      </c>
    </row>
    <row r="107" spans="2:22" ht="12.75" customHeight="1">
      <c r="B107" s="43" t="s">
        <v>207</v>
      </c>
      <c r="C107" s="69" t="s">
        <v>234</v>
      </c>
      <c r="D107" s="70">
        <v>1500</v>
      </c>
      <c r="E107" s="69" t="s">
        <v>407</v>
      </c>
      <c r="F107" s="67" t="s">
        <v>57</v>
      </c>
      <c r="G107" s="57">
        <v>65</v>
      </c>
      <c r="H107" s="52">
        <v>244.3</v>
      </c>
      <c r="I107" s="53">
        <v>111</v>
      </c>
      <c r="J107" s="52">
        <v>47.5</v>
      </c>
      <c r="K107" s="61">
        <v>104.6</v>
      </c>
      <c r="L107" s="52">
        <v>190.5</v>
      </c>
      <c r="M107" s="75">
        <v>8</v>
      </c>
      <c r="N107" s="52">
        <v>28.4</v>
      </c>
      <c r="O107" s="52">
        <v>123.9</v>
      </c>
      <c r="P107" s="53">
        <v>6.4</v>
      </c>
      <c r="Q107" s="52">
        <v>7.87</v>
      </c>
      <c r="R107" s="52">
        <v>4</v>
      </c>
      <c r="S107" s="53">
        <f t="shared" si="6"/>
        <v>153</v>
      </c>
      <c r="T107" s="52" t="s">
        <v>76</v>
      </c>
      <c r="U107" s="52">
        <v>22</v>
      </c>
      <c r="V107" s="54">
        <v>15</v>
      </c>
    </row>
    <row r="108" spans="2:22" ht="12.75" customHeight="1">
      <c r="B108" s="43" t="s">
        <v>208</v>
      </c>
      <c r="C108" s="69" t="s">
        <v>234</v>
      </c>
      <c r="D108" s="70">
        <v>1500</v>
      </c>
      <c r="E108" s="69" t="s">
        <v>407</v>
      </c>
      <c r="F108" s="67" t="s">
        <v>14</v>
      </c>
      <c r="G108" s="57">
        <v>80</v>
      </c>
      <c r="H108" s="53">
        <v>266.7</v>
      </c>
      <c r="I108" s="53">
        <v>123.7</v>
      </c>
      <c r="J108" s="52">
        <v>54.1</v>
      </c>
      <c r="K108" s="52">
        <v>127</v>
      </c>
      <c r="L108" s="52">
        <v>203.2</v>
      </c>
      <c r="M108" s="75">
        <v>8</v>
      </c>
      <c r="N108" s="52">
        <v>31.7</v>
      </c>
      <c r="O108" s="52">
        <v>133.30000000000001</v>
      </c>
      <c r="P108" s="53">
        <v>6.4</v>
      </c>
      <c r="Q108" s="52">
        <v>9.65</v>
      </c>
      <c r="R108" s="52">
        <v>4</v>
      </c>
      <c r="S108" s="53">
        <f t="shared" si="6"/>
        <v>170.2</v>
      </c>
      <c r="T108" s="52" t="s">
        <v>32</v>
      </c>
      <c r="U108" s="52">
        <v>24</v>
      </c>
      <c r="V108" s="54">
        <v>19.899999999999999</v>
      </c>
    </row>
    <row r="109" spans="2:22" ht="12.75" customHeight="1">
      <c r="B109" s="43" t="s">
        <v>209</v>
      </c>
      <c r="C109" s="69" t="s">
        <v>234</v>
      </c>
      <c r="D109" s="70">
        <v>1500</v>
      </c>
      <c r="E109" s="69" t="s">
        <v>407</v>
      </c>
      <c r="F109" s="67" t="s">
        <v>15</v>
      </c>
      <c r="G109" s="57">
        <v>100</v>
      </c>
      <c r="H109" s="53">
        <v>311.10000000000002</v>
      </c>
      <c r="I109" s="53">
        <v>130.30000000000001</v>
      </c>
      <c r="J109" s="52">
        <v>60.2</v>
      </c>
      <c r="K109" s="61">
        <v>157.19999999999999</v>
      </c>
      <c r="L109" s="52">
        <v>241.3</v>
      </c>
      <c r="M109" s="76">
        <v>8</v>
      </c>
      <c r="N109" s="52">
        <v>35</v>
      </c>
      <c r="O109" s="52">
        <v>162</v>
      </c>
      <c r="P109" s="53">
        <v>6.4</v>
      </c>
      <c r="Q109" s="52">
        <v>11.18</v>
      </c>
      <c r="R109" s="52">
        <v>5</v>
      </c>
      <c r="S109" s="53">
        <f t="shared" ref="S109:S118" si="7">(J109+U109+5)*2+R109</f>
        <v>187.4</v>
      </c>
      <c r="T109" s="52" t="s">
        <v>77</v>
      </c>
      <c r="U109" s="52">
        <v>26</v>
      </c>
      <c r="V109" s="54">
        <v>29.9</v>
      </c>
    </row>
    <row r="110" spans="2:22" ht="12.75" customHeight="1">
      <c r="B110" s="43" t="s">
        <v>210</v>
      </c>
      <c r="C110" s="69" t="s">
        <v>234</v>
      </c>
      <c r="D110" s="70">
        <v>1500</v>
      </c>
      <c r="E110" s="69" t="s">
        <v>407</v>
      </c>
      <c r="F110" s="67" t="s">
        <v>16</v>
      </c>
      <c r="G110" s="57">
        <v>125</v>
      </c>
      <c r="H110" s="53">
        <v>374.6</v>
      </c>
      <c r="I110" s="53">
        <v>161.80000000000001</v>
      </c>
      <c r="J110" s="52">
        <v>79.5</v>
      </c>
      <c r="K110" s="61">
        <v>185.6</v>
      </c>
      <c r="L110" s="52">
        <v>292.10000000000002</v>
      </c>
      <c r="M110" s="76">
        <v>8</v>
      </c>
      <c r="N110" s="52">
        <v>41.1</v>
      </c>
      <c r="O110" s="52">
        <v>196.8</v>
      </c>
      <c r="P110" s="53">
        <v>6.4</v>
      </c>
      <c r="Q110" s="52">
        <v>11.18</v>
      </c>
      <c r="R110" s="52">
        <v>5</v>
      </c>
      <c r="S110" s="53">
        <f t="shared" si="7"/>
        <v>236</v>
      </c>
      <c r="T110" s="52" t="s">
        <v>81</v>
      </c>
      <c r="U110" s="52">
        <v>31</v>
      </c>
      <c r="V110" s="54">
        <v>55.4</v>
      </c>
    </row>
    <row r="111" spans="2:22" ht="12.75" customHeight="1">
      <c r="B111" s="43" t="s">
        <v>211</v>
      </c>
      <c r="C111" s="69" t="s">
        <v>234</v>
      </c>
      <c r="D111" s="70">
        <v>1500</v>
      </c>
      <c r="E111" s="69" t="s">
        <v>407</v>
      </c>
      <c r="F111" s="67" t="s">
        <v>17</v>
      </c>
      <c r="G111" s="57">
        <v>150</v>
      </c>
      <c r="H111" s="53">
        <v>393.7</v>
      </c>
      <c r="I111" s="53">
        <v>177.8</v>
      </c>
      <c r="J111" s="52">
        <v>86.9</v>
      </c>
      <c r="K111" s="61">
        <v>215.9</v>
      </c>
      <c r="L111" s="52">
        <v>317.5</v>
      </c>
      <c r="M111" s="76">
        <v>12</v>
      </c>
      <c r="N111" s="52">
        <v>38.1</v>
      </c>
      <c r="O111" s="52">
        <v>228.6</v>
      </c>
      <c r="P111" s="53">
        <v>6.4</v>
      </c>
      <c r="Q111" s="52">
        <v>12.7</v>
      </c>
      <c r="R111" s="52">
        <v>6</v>
      </c>
      <c r="S111" s="53">
        <f t="shared" si="7"/>
        <v>247.8</v>
      </c>
      <c r="T111" s="52" t="s">
        <v>82</v>
      </c>
      <c r="U111" s="52">
        <v>29</v>
      </c>
      <c r="V111" s="54">
        <v>68.400000000000006</v>
      </c>
    </row>
    <row r="112" spans="2:22" ht="12.75" customHeight="1">
      <c r="B112" s="43" t="s">
        <v>212</v>
      </c>
      <c r="C112" s="69" t="s">
        <v>234</v>
      </c>
      <c r="D112" s="70">
        <v>1500</v>
      </c>
      <c r="E112" s="69" t="s">
        <v>407</v>
      </c>
      <c r="F112" s="67" t="s">
        <v>18</v>
      </c>
      <c r="G112" s="57">
        <v>200</v>
      </c>
      <c r="H112" s="53">
        <v>482.6</v>
      </c>
      <c r="I112" s="53">
        <v>219.2</v>
      </c>
      <c r="J112" s="52">
        <v>98.3</v>
      </c>
      <c r="K112" s="61">
        <v>269.7</v>
      </c>
      <c r="L112" s="52">
        <v>393.7</v>
      </c>
      <c r="M112" s="76">
        <v>12</v>
      </c>
      <c r="N112" s="52">
        <v>44.4</v>
      </c>
      <c r="O112" s="52">
        <v>292.10000000000002</v>
      </c>
      <c r="P112" s="53">
        <v>6.4</v>
      </c>
      <c r="Q112" s="52">
        <v>12.7</v>
      </c>
      <c r="R112" s="52">
        <v>6</v>
      </c>
      <c r="S112" s="53">
        <f t="shared" si="7"/>
        <v>280.60000000000002</v>
      </c>
      <c r="T112" s="52" t="s">
        <v>83</v>
      </c>
      <c r="U112" s="52">
        <v>34</v>
      </c>
      <c r="V112" s="54">
        <v>117</v>
      </c>
    </row>
    <row r="113" spans="2:22" ht="12.75" customHeight="1">
      <c r="B113" s="43" t="s">
        <v>213</v>
      </c>
      <c r="C113" s="69" t="s">
        <v>234</v>
      </c>
      <c r="D113" s="70">
        <v>1500</v>
      </c>
      <c r="E113" s="69" t="s">
        <v>407</v>
      </c>
      <c r="F113" s="67" t="s">
        <v>19</v>
      </c>
      <c r="G113" s="57">
        <v>250</v>
      </c>
      <c r="H113" s="53">
        <v>584.20000000000005</v>
      </c>
      <c r="I113" s="53">
        <v>260.39999999999998</v>
      </c>
      <c r="J113" s="52">
        <v>114.3</v>
      </c>
      <c r="K113" s="61">
        <v>323.8</v>
      </c>
      <c r="L113" s="52">
        <v>485.6</v>
      </c>
      <c r="M113" s="76">
        <v>12</v>
      </c>
      <c r="N113" s="52">
        <v>50.8</v>
      </c>
      <c r="O113" s="52">
        <v>368.3</v>
      </c>
      <c r="P113" s="53">
        <v>6.4</v>
      </c>
      <c r="Q113" s="52">
        <v>12.7</v>
      </c>
      <c r="R113" s="52">
        <v>6</v>
      </c>
      <c r="S113" s="53">
        <f t="shared" si="7"/>
        <v>320.60000000000002</v>
      </c>
      <c r="T113" s="52" t="s">
        <v>84</v>
      </c>
      <c r="U113" s="52">
        <v>38</v>
      </c>
      <c r="V113" s="54">
        <v>194</v>
      </c>
    </row>
    <row r="114" spans="2:22" ht="12.75" customHeight="1">
      <c r="B114" s="43" t="s">
        <v>214</v>
      </c>
      <c r="C114" s="69" t="s">
        <v>234</v>
      </c>
      <c r="D114" s="70">
        <v>1500</v>
      </c>
      <c r="E114" s="69" t="s">
        <v>407</v>
      </c>
      <c r="F114" s="67" t="s">
        <v>20</v>
      </c>
      <c r="G114" s="57">
        <v>300</v>
      </c>
      <c r="H114" s="53">
        <v>673.1</v>
      </c>
      <c r="I114" s="53">
        <v>288.8</v>
      </c>
      <c r="J114" s="52">
        <v>130.30000000000001</v>
      </c>
      <c r="K114" s="52">
        <v>381</v>
      </c>
      <c r="L114" s="52">
        <v>571.5</v>
      </c>
      <c r="M114" s="76">
        <v>16</v>
      </c>
      <c r="N114" s="52">
        <v>53.8</v>
      </c>
      <c r="O114" s="52">
        <v>450.8</v>
      </c>
      <c r="P114" s="53">
        <v>6.4</v>
      </c>
      <c r="Q114" s="52">
        <v>12.7</v>
      </c>
      <c r="R114" s="52">
        <v>6</v>
      </c>
      <c r="S114" s="53">
        <f t="shared" si="7"/>
        <v>360.6</v>
      </c>
      <c r="T114" s="52" t="s">
        <v>86</v>
      </c>
      <c r="U114" s="52">
        <v>42</v>
      </c>
      <c r="V114" s="54">
        <v>288</v>
      </c>
    </row>
    <row r="115" spans="2:22" ht="12.75" customHeight="1">
      <c r="B115" s="43" t="s">
        <v>215</v>
      </c>
      <c r="C115" s="69" t="s">
        <v>234</v>
      </c>
      <c r="D115" s="70">
        <v>1500</v>
      </c>
      <c r="E115" s="69" t="s">
        <v>407</v>
      </c>
      <c r="F115" s="67" t="s">
        <v>21</v>
      </c>
      <c r="G115" s="57">
        <v>350</v>
      </c>
      <c r="H115" s="53">
        <v>749.3</v>
      </c>
      <c r="I115" s="53">
        <v>304.8</v>
      </c>
      <c r="J115" s="52">
        <v>139.69999999999999</v>
      </c>
      <c r="K115" s="61">
        <v>412.7</v>
      </c>
      <c r="L115" s="52">
        <v>635</v>
      </c>
      <c r="M115" s="76">
        <v>16</v>
      </c>
      <c r="N115" s="52">
        <v>60.4</v>
      </c>
      <c r="O115" s="52">
        <v>495.3</v>
      </c>
      <c r="P115" s="53">
        <v>6.4</v>
      </c>
      <c r="Q115" s="52">
        <v>12.7</v>
      </c>
      <c r="R115" s="52">
        <v>7</v>
      </c>
      <c r="S115" s="53">
        <f t="shared" si="7"/>
        <v>386.4</v>
      </c>
      <c r="T115" s="52" t="s">
        <v>87</v>
      </c>
      <c r="U115" s="52">
        <v>45</v>
      </c>
      <c r="V115" s="54">
        <v>380</v>
      </c>
    </row>
    <row r="116" spans="2:22" ht="12.75" customHeight="1">
      <c r="B116" s="43" t="s">
        <v>216</v>
      </c>
      <c r="C116" s="69" t="s">
        <v>234</v>
      </c>
      <c r="D116" s="70">
        <v>1500</v>
      </c>
      <c r="E116" s="69" t="s">
        <v>407</v>
      </c>
      <c r="F116" s="67" t="s">
        <v>22</v>
      </c>
      <c r="G116" s="57">
        <v>400</v>
      </c>
      <c r="H116" s="53">
        <v>825.5</v>
      </c>
      <c r="I116" s="53">
        <v>317.5</v>
      </c>
      <c r="J116" s="52">
        <v>152.4</v>
      </c>
      <c r="K116" s="61">
        <v>469.9</v>
      </c>
      <c r="L116" s="52">
        <v>704.8</v>
      </c>
      <c r="M116" s="76">
        <v>16</v>
      </c>
      <c r="N116" s="52">
        <v>66.5</v>
      </c>
      <c r="O116" s="52">
        <v>552.4</v>
      </c>
      <c r="P116" s="53">
        <v>6.4</v>
      </c>
      <c r="Q116" s="52">
        <v>12.7</v>
      </c>
      <c r="R116" s="52">
        <v>7</v>
      </c>
      <c r="S116" s="53">
        <f t="shared" si="7"/>
        <v>417.8</v>
      </c>
      <c r="T116" s="52" t="s">
        <v>88</v>
      </c>
      <c r="U116" s="52">
        <v>48</v>
      </c>
      <c r="V116" s="54">
        <v>485</v>
      </c>
    </row>
    <row r="117" spans="2:22" ht="12.75" customHeight="1">
      <c r="B117" s="43" t="s">
        <v>217</v>
      </c>
      <c r="C117" s="69" t="s">
        <v>234</v>
      </c>
      <c r="D117" s="70">
        <v>1500</v>
      </c>
      <c r="E117" s="69" t="s">
        <v>407</v>
      </c>
      <c r="F117" s="67" t="s">
        <v>23</v>
      </c>
      <c r="G117" s="57">
        <v>450</v>
      </c>
      <c r="H117" s="53">
        <v>914.4</v>
      </c>
      <c r="I117" s="53">
        <v>333.5</v>
      </c>
      <c r="J117" s="52">
        <v>168.4</v>
      </c>
      <c r="K117" s="61">
        <v>533.4</v>
      </c>
      <c r="L117" s="52">
        <v>774.7</v>
      </c>
      <c r="M117" s="76">
        <v>16</v>
      </c>
      <c r="N117" s="52">
        <v>73.099999999999994</v>
      </c>
      <c r="O117" s="52">
        <v>596.9</v>
      </c>
      <c r="P117" s="53">
        <v>6.4</v>
      </c>
      <c r="Q117" s="52">
        <v>12.7</v>
      </c>
      <c r="R117" s="52">
        <v>7</v>
      </c>
      <c r="S117" s="53">
        <f t="shared" si="7"/>
        <v>461.8</v>
      </c>
      <c r="T117" s="52" t="s">
        <v>89</v>
      </c>
      <c r="U117" s="52">
        <v>54</v>
      </c>
      <c r="V117" s="54">
        <v>644</v>
      </c>
    </row>
    <row r="118" spans="2:22" ht="12.75" customHeight="1">
      <c r="B118" s="43" t="s">
        <v>218</v>
      </c>
      <c r="C118" s="69" t="s">
        <v>234</v>
      </c>
      <c r="D118" s="70">
        <v>1500</v>
      </c>
      <c r="E118" s="69" t="s">
        <v>407</v>
      </c>
      <c r="F118" s="67" t="s">
        <v>24</v>
      </c>
      <c r="G118" s="57">
        <v>500</v>
      </c>
      <c r="H118" s="53">
        <v>984.2</v>
      </c>
      <c r="I118" s="53">
        <v>362</v>
      </c>
      <c r="J118" s="52">
        <v>184.2</v>
      </c>
      <c r="K118" s="61">
        <v>584.20000000000005</v>
      </c>
      <c r="L118" s="52">
        <v>831.8</v>
      </c>
      <c r="M118" s="76">
        <v>16</v>
      </c>
      <c r="N118" s="52">
        <v>79.2</v>
      </c>
      <c r="O118" s="52">
        <v>641.29999999999995</v>
      </c>
      <c r="P118" s="53">
        <v>6.4</v>
      </c>
      <c r="Q118" s="52">
        <v>12.7</v>
      </c>
      <c r="R118" s="52">
        <v>7</v>
      </c>
      <c r="S118" s="53">
        <f t="shared" si="7"/>
        <v>507.4</v>
      </c>
      <c r="T118" s="52" t="s">
        <v>90</v>
      </c>
      <c r="U118" s="52">
        <v>61</v>
      </c>
      <c r="V118" s="54">
        <v>775</v>
      </c>
    </row>
    <row r="119" spans="2:22" ht="12.75" customHeight="1">
      <c r="B119" s="43" t="s">
        <v>219</v>
      </c>
      <c r="C119" s="69" t="s">
        <v>234</v>
      </c>
      <c r="D119" s="70">
        <v>1500</v>
      </c>
      <c r="E119" s="69" t="s">
        <v>407</v>
      </c>
      <c r="F119" s="67" t="s">
        <v>25</v>
      </c>
      <c r="G119" s="57">
        <v>600</v>
      </c>
      <c r="H119" s="53">
        <v>1168.4000000000001</v>
      </c>
      <c r="I119" s="53">
        <v>412.8</v>
      </c>
      <c r="J119" s="52">
        <v>209.6</v>
      </c>
      <c r="K119" s="61">
        <v>692.1</v>
      </c>
      <c r="L119" s="52">
        <v>990.6</v>
      </c>
      <c r="M119" s="76">
        <v>16</v>
      </c>
      <c r="N119" s="52">
        <v>91.9</v>
      </c>
      <c r="O119" s="52">
        <v>762</v>
      </c>
      <c r="P119" s="53">
        <v>6.4</v>
      </c>
      <c r="Q119" s="52">
        <v>12.7</v>
      </c>
      <c r="R119" s="52">
        <v>7</v>
      </c>
      <c r="S119" s="53">
        <f>(J119+U119+5)*2+R119</f>
        <v>564.20000000000005</v>
      </c>
      <c r="T119" s="52" t="s">
        <v>91</v>
      </c>
      <c r="U119" s="52">
        <v>64</v>
      </c>
      <c r="V119" s="54">
        <v>1232</v>
      </c>
    </row>
    <row r="120" spans="2:22" ht="12.75" customHeight="1">
      <c r="B120" s="63" t="s">
        <v>220</v>
      </c>
      <c r="C120" s="69" t="s">
        <v>234</v>
      </c>
      <c r="D120" s="70">
        <v>2500</v>
      </c>
      <c r="E120" s="69" t="s">
        <v>407</v>
      </c>
      <c r="F120" s="66" t="s">
        <v>10</v>
      </c>
      <c r="G120" s="57">
        <v>15</v>
      </c>
      <c r="H120" s="52">
        <v>133.4</v>
      </c>
      <c r="I120" s="53">
        <v>79.599999999999994</v>
      </c>
      <c r="J120" s="53">
        <v>36.6</v>
      </c>
      <c r="K120" s="52">
        <v>35.1</v>
      </c>
      <c r="L120" s="53">
        <v>88.9</v>
      </c>
      <c r="M120" s="75">
        <v>4</v>
      </c>
      <c r="N120" s="53">
        <v>22.4</v>
      </c>
      <c r="O120" s="53">
        <v>42.9</v>
      </c>
      <c r="P120" s="53">
        <v>6.4</v>
      </c>
      <c r="Q120" s="53">
        <v>3</v>
      </c>
      <c r="R120" s="53">
        <v>3</v>
      </c>
      <c r="S120" s="53">
        <f t="shared" ref="S120:S127" si="8">(J120+U120+5)*2+R120</f>
        <v>118.2</v>
      </c>
      <c r="T120" s="60" t="s">
        <v>30</v>
      </c>
      <c r="U120" s="53">
        <v>16</v>
      </c>
      <c r="V120" s="54">
        <v>3.12</v>
      </c>
    </row>
    <row r="121" spans="2:22" ht="12.75" customHeight="1">
      <c r="B121" s="63" t="s">
        <v>221</v>
      </c>
      <c r="C121" s="69" t="s">
        <v>234</v>
      </c>
      <c r="D121" s="70">
        <v>2500</v>
      </c>
      <c r="E121" s="69" t="s">
        <v>407</v>
      </c>
      <c r="F121" s="66" t="s">
        <v>11</v>
      </c>
      <c r="G121" s="57">
        <v>20</v>
      </c>
      <c r="H121" s="52">
        <v>139.69999999999999</v>
      </c>
      <c r="I121" s="53">
        <v>85.6</v>
      </c>
      <c r="J121" s="53">
        <v>38.200000000000003</v>
      </c>
      <c r="K121" s="61">
        <v>42.9</v>
      </c>
      <c r="L121" s="53">
        <v>95.3</v>
      </c>
      <c r="M121" s="75">
        <v>4</v>
      </c>
      <c r="N121" s="53">
        <v>22.4</v>
      </c>
      <c r="O121" s="53">
        <v>50.8</v>
      </c>
      <c r="P121" s="53">
        <v>6.4</v>
      </c>
      <c r="Q121" s="53">
        <v>3</v>
      </c>
      <c r="R121" s="53">
        <v>3</v>
      </c>
      <c r="S121" s="53">
        <f t="shared" si="8"/>
        <v>121.4</v>
      </c>
      <c r="T121" s="53" t="s">
        <v>30</v>
      </c>
      <c r="U121" s="53">
        <v>16</v>
      </c>
      <c r="V121" s="54">
        <v>3.7</v>
      </c>
    </row>
    <row r="122" spans="2:22" ht="12.75" customHeight="1">
      <c r="B122" s="63" t="s">
        <v>222</v>
      </c>
      <c r="C122" s="69" t="s">
        <v>234</v>
      </c>
      <c r="D122" s="70">
        <v>2500</v>
      </c>
      <c r="E122" s="69" t="s">
        <v>407</v>
      </c>
      <c r="F122" s="66" t="s">
        <v>12</v>
      </c>
      <c r="G122" s="57">
        <v>25</v>
      </c>
      <c r="H122" s="52">
        <v>158.80000000000001</v>
      </c>
      <c r="I122" s="53">
        <v>95.3</v>
      </c>
      <c r="J122" s="52">
        <v>41.5</v>
      </c>
      <c r="K122" s="61">
        <v>50.8</v>
      </c>
      <c r="L122" s="52">
        <v>108</v>
      </c>
      <c r="M122" s="75">
        <v>4</v>
      </c>
      <c r="N122" s="53">
        <v>25.4</v>
      </c>
      <c r="O122" s="52">
        <v>57.2</v>
      </c>
      <c r="P122" s="53">
        <v>6.4</v>
      </c>
      <c r="Q122" s="52">
        <v>3</v>
      </c>
      <c r="R122" s="52">
        <v>3</v>
      </c>
      <c r="S122" s="53">
        <f t="shared" si="8"/>
        <v>134</v>
      </c>
      <c r="T122" s="53" t="s">
        <v>31</v>
      </c>
      <c r="U122" s="52">
        <v>19</v>
      </c>
      <c r="V122" s="54">
        <v>5.24</v>
      </c>
    </row>
    <row r="123" spans="2:22" ht="12.75" customHeight="1">
      <c r="B123" s="63" t="s">
        <v>223</v>
      </c>
      <c r="C123" s="69" t="s">
        <v>234</v>
      </c>
      <c r="D123" s="70">
        <v>2500</v>
      </c>
      <c r="E123" s="69" t="s">
        <v>407</v>
      </c>
      <c r="F123" s="67" t="s">
        <v>55</v>
      </c>
      <c r="G123" s="57">
        <v>32</v>
      </c>
      <c r="H123" s="52">
        <v>184.2</v>
      </c>
      <c r="I123" s="53">
        <v>101.7</v>
      </c>
      <c r="J123" s="52">
        <v>44.5</v>
      </c>
      <c r="K123" s="61">
        <v>63.5</v>
      </c>
      <c r="L123" s="52">
        <v>130</v>
      </c>
      <c r="M123" s="75">
        <v>4</v>
      </c>
      <c r="N123" s="53">
        <v>28.4</v>
      </c>
      <c r="O123" s="52">
        <v>73.2</v>
      </c>
      <c r="P123" s="53">
        <v>6.4</v>
      </c>
      <c r="Q123" s="52">
        <v>4.8</v>
      </c>
      <c r="R123" s="52">
        <v>3</v>
      </c>
      <c r="S123" s="53">
        <f t="shared" si="8"/>
        <v>146</v>
      </c>
      <c r="T123" s="53" t="s">
        <v>76</v>
      </c>
      <c r="U123" s="52">
        <v>22</v>
      </c>
      <c r="V123" s="54">
        <v>7.4740000000000002</v>
      </c>
    </row>
    <row r="124" spans="2:22" ht="12.75" customHeight="1">
      <c r="B124" s="63" t="s">
        <v>224</v>
      </c>
      <c r="C124" s="69" t="s">
        <v>234</v>
      </c>
      <c r="D124" s="70">
        <v>2500</v>
      </c>
      <c r="E124" s="69" t="s">
        <v>407</v>
      </c>
      <c r="F124" s="67" t="s">
        <v>56</v>
      </c>
      <c r="G124" s="57">
        <v>40</v>
      </c>
      <c r="H124" s="52">
        <v>203.2</v>
      </c>
      <c r="I124" s="53">
        <v>117.7</v>
      </c>
      <c r="J124" s="52">
        <v>50.9</v>
      </c>
      <c r="K124" s="61">
        <v>73.099999999999994</v>
      </c>
      <c r="L124" s="52">
        <v>146.1</v>
      </c>
      <c r="M124" s="75">
        <v>4</v>
      </c>
      <c r="N124" s="53">
        <v>31.8</v>
      </c>
      <c r="O124" s="52">
        <v>79.2</v>
      </c>
      <c r="P124" s="53">
        <v>6.4</v>
      </c>
      <c r="Q124" s="52">
        <v>6.35</v>
      </c>
      <c r="R124" s="52">
        <v>3</v>
      </c>
      <c r="S124" s="53">
        <f t="shared" si="8"/>
        <v>162.80000000000001</v>
      </c>
      <c r="T124" s="55" t="s">
        <v>32</v>
      </c>
      <c r="U124" s="52">
        <v>24</v>
      </c>
      <c r="V124" s="54">
        <v>10.9</v>
      </c>
    </row>
    <row r="125" spans="2:22" ht="12.75" customHeight="1">
      <c r="B125" s="63" t="s">
        <v>225</v>
      </c>
      <c r="C125" s="69" t="s">
        <v>234</v>
      </c>
      <c r="D125" s="70">
        <v>2500</v>
      </c>
      <c r="E125" s="69" t="s">
        <v>407</v>
      </c>
      <c r="F125" s="67" t="s">
        <v>13</v>
      </c>
      <c r="G125" s="57">
        <v>50</v>
      </c>
      <c r="H125" s="52">
        <v>235</v>
      </c>
      <c r="I125" s="53">
        <v>133.4</v>
      </c>
      <c r="J125" s="52">
        <v>57.2</v>
      </c>
      <c r="K125" s="61">
        <v>91.9</v>
      </c>
      <c r="L125" s="52">
        <v>171.5</v>
      </c>
      <c r="M125" s="75">
        <v>8</v>
      </c>
      <c r="N125" s="52">
        <v>28.4</v>
      </c>
      <c r="O125" s="52">
        <v>95.3</v>
      </c>
      <c r="P125" s="53">
        <v>6.4</v>
      </c>
      <c r="Q125" s="52">
        <v>7.87</v>
      </c>
      <c r="R125" s="52">
        <v>4</v>
      </c>
      <c r="S125" s="53">
        <f t="shared" si="8"/>
        <v>172.4</v>
      </c>
      <c r="T125" s="52" t="s">
        <v>76</v>
      </c>
      <c r="U125" s="52">
        <v>22</v>
      </c>
      <c r="V125" s="54">
        <v>16.2</v>
      </c>
    </row>
    <row r="126" spans="2:22" ht="12.75" customHeight="1">
      <c r="B126" s="63" t="s">
        <v>226</v>
      </c>
      <c r="C126" s="69" t="s">
        <v>234</v>
      </c>
      <c r="D126" s="70">
        <v>2500</v>
      </c>
      <c r="E126" s="69" t="s">
        <v>407</v>
      </c>
      <c r="F126" s="67" t="s">
        <v>57</v>
      </c>
      <c r="G126" s="57">
        <v>65</v>
      </c>
      <c r="H126" s="52">
        <v>266.7</v>
      </c>
      <c r="I126" s="53">
        <v>149.1</v>
      </c>
      <c r="J126" s="52">
        <v>63.6</v>
      </c>
      <c r="K126" s="61">
        <v>104.6</v>
      </c>
      <c r="L126" s="52">
        <v>196.9</v>
      </c>
      <c r="M126" s="75">
        <v>8</v>
      </c>
      <c r="N126" s="52">
        <v>31.8</v>
      </c>
      <c r="O126" s="52">
        <v>114.3</v>
      </c>
      <c r="P126" s="53">
        <v>6.4</v>
      </c>
      <c r="Q126" s="52">
        <v>7.87</v>
      </c>
      <c r="R126" s="52">
        <v>4</v>
      </c>
      <c r="S126" s="53">
        <f t="shared" si="8"/>
        <v>189.2</v>
      </c>
      <c r="T126" s="52" t="s">
        <v>32</v>
      </c>
      <c r="U126" s="52">
        <v>24</v>
      </c>
      <c r="V126" s="54">
        <v>23.7</v>
      </c>
    </row>
    <row r="127" spans="2:22" ht="12.75" customHeight="1">
      <c r="B127" s="63" t="s">
        <v>227</v>
      </c>
      <c r="C127" s="69" t="s">
        <v>234</v>
      </c>
      <c r="D127" s="70">
        <v>2500</v>
      </c>
      <c r="E127" s="69" t="s">
        <v>407</v>
      </c>
      <c r="F127" s="67" t="s">
        <v>14</v>
      </c>
      <c r="G127" s="57">
        <v>80</v>
      </c>
      <c r="H127" s="49">
        <v>304.8</v>
      </c>
      <c r="I127" s="49">
        <v>174.5</v>
      </c>
      <c r="J127" s="49">
        <v>72.900000000000006</v>
      </c>
      <c r="K127" s="49">
        <v>127</v>
      </c>
      <c r="L127" s="49">
        <v>228.6</v>
      </c>
      <c r="M127" s="77">
        <v>8</v>
      </c>
      <c r="N127" s="49">
        <v>35.1</v>
      </c>
      <c r="O127" s="49">
        <v>133.4</v>
      </c>
      <c r="P127" s="49">
        <v>6.4</v>
      </c>
      <c r="Q127" s="49">
        <v>9.6999999999999993</v>
      </c>
      <c r="R127" s="49">
        <v>4</v>
      </c>
      <c r="S127" s="53">
        <f t="shared" si="8"/>
        <v>211.8</v>
      </c>
      <c r="T127" s="53" t="s">
        <v>77</v>
      </c>
      <c r="U127" s="49">
        <v>26</v>
      </c>
      <c r="V127" s="50">
        <v>36.200000000000003</v>
      </c>
    </row>
    <row r="128" spans="2:22" ht="12.75" customHeight="1">
      <c r="B128" s="63" t="s">
        <v>228</v>
      </c>
      <c r="C128" s="69" t="s">
        <v>234</v>
      </c>
      <c r="D128" s="70">
        <v>2500</v>
      </c>
      <c r="E128" s="69" t="s">
        <v>407</v>
      </c>
      <c r="F128" s="67" t="s">
        <v>15</v>
      </c>
      <c r="G128" s="57">
        <v>100</v>
      </c>
      <c r="H128" s="53">
        <v>355.6</v>
      </c>
      <c r="I128" s="53">
        <v>196.9</v>
      </c>
      <c r="J128" s="52">
        <v>82.6</v>
      </c>
      <c r="K128" s="61">
        <v>157.19999999999999</v>
      </c>
      <c r="L128" s="52">
        <v>273.10000000000002</v>
      </c>
      <c r="M128" s="76">
        <v>8</v>
      </c>
      <c r="N128" s="52">
        <v>41.1</v>
      </c>
      <c r="O128" s="52">
        <v>165.1</v>
      </c>
      <c r="P128" s="53">
        <v>6.4</v>
      </c>
      <c r="Q128" s="52">
        <v>11.18</v>
      </c>
      <c r="R128" s="52">
        <v>5</v>
      </c>
      <c r="S128" s="53">
        <f t="shared" ref="S128:S133" si="9">(J128+U128+5)*2+R128</f>
        <v>242.2</v>
      </c>
      <c r="T128" s="52" t="s">
        <v>81</v>
      </c>
      <c r="U128" s="52">
        <v>31</v>
      </c>
      <c r="V128" s="54">
        <v>55.3</v>
      </c>
    </row>
    <row r="129" spans="2:22" ht="12.75" customHeight="1">
      <c r="B129" s="63" t="s">
        <v>229</v>
      </c>
      <c r="C129" s="69" t="s">
        <v>234</v>
      </c>
      <c r="D129" s="70">
        <v>2500</v>
      </c>
      <c r="E129" s="69" t="s">
        <v>407</v>
      </c>
      <c r="F129" s="67" t="s">
        <v>16</v>
      </c>
      <c r="G129" s="57">
        <v>125</v>
      </c>
      <c r="H129" s="53">
        <v>419.1</v>
      </c>
      <c r="I129" s="53">
        <v>235</v>
      </c>
      <c r="J129" s="52">
        <v>98.3</v>
      </c>
      <c r="K129" s="61">
        <v>185.6</v>
      </c>
      <c r="L129" s="52">
        <v>323.89999999999998</v>
      </c>
      <c r="M129" s="76">
        <v>8</v>
      </c>
      <c r="N129" s="52">
        <v>47.8</v>
      </c>
      <c r="O129" s="52">
        <v>203.2</v>
      </c>
      <c r="P129" s="53">
        <v>6.4</v>
      </c>
      <c r="Q129" s="52">
        <v>11.18</v>
      </c>
      <c r="R129" s="52">
        <v>5</v>
      </c>
      <c r="S129" s="53">
        <f t="shared" si="9"/>
        <v>283.60000000000002</v>
      </c>
      <c r="T129" s="52" t="s">
        <v>85</v>
      </c>
      <c r="U129" s="52">
        <v>36</v>
      </c>
      <c r="V129" s="54">
        <v>92.5</v>
      </c>
    </row>
    <row r="130" spans="2:22" ht="12.75" customHeight="1">
      <c r="B130" s="63" t="s">
        <v>230</v>
      </c>
      <c r="C130" s="69" t="s">
        <v>234</v>
      </c>
      <c r="D130" s="70">
        <v>2500</v>
      </c>
      <c r="E130" s="69" t="s">
        <v>407</v>
      </c>
      <c r="F130" s="67" t="s">
        <v>17</v>
      </c>
      <c r="G130" s="57">
        <v>150</v>
      </c>
      <c r="H130" s="53">
        <v>482.6</v>
      </c>
      <c r="I130" s="53">
        <v>279.5</v>
      </c>
      <c r="J130" s="52">
        <v>114.4</v>
      </c>
      <c r="K130" s="61">
        <v>215.9</v>
      </c>
      <c r="L130" s="52">
        <v>368.3</v>
      </c>
      <c r="M130" s="76">
        <v>8</v>
      </c>
      <c r="N130" s="52">
        <v>53.8</v>
      </c>
      <c r="O130" s="52">
        <v>235</v>
      </c>
      <c r="P130" s="53">
        <v>6.4</v>
      </c>
      <c r="Q130" s="52">
        <v>12.7</v>
      </c>
      <c r="R130" s="52">
        <v>6</v>
      </c>
      <c r="S130" s="53">
        <f t="shared" si="9"/>
        <v>320.8</v>
      </c>
      <c r="T130" s="52" t="s">
        <v>84</v>
      </c>
      <c r="U130" s="52">
        <v>38</v>
      </c>
      <c r="V130" s="54">
        <v>143</v>
      </c>
    </row>
    <row r="131" spans="2:22" ht="12.75" customHeight="1">
      <c r="B131" s="63" t="s">
        <v>231</v>
      </c>
      <c r="C131" s="69" t="s">
        <v>234</v>
      </c>
      <c r="D131" s="70">
        <v>2500</v>
      </c>
      <c r="E131" s="69" t="s">
        <v>407</v>
      </c>
      <c r="F131" s="67" t="s">
        <v>18</v>
      </c>
      <c r="G131" s="57">
        <v>200</v>
      </c>
      <c r="H131" s="53">
        <v>552.5</v>
      </c>
      <c r="I131" s="53">
        <v>323.89999999999998</v>
      </c>
      <c r="J131" s="52">
        <v>133.4</v>
      </c>
      <c r="K131" s="61">
        <v>269.7</v>
      </c>
      <c r="L131" s="52">
        <v>438.2</v>
      </c>
      <c r="M131" s="76">
        <v>12</v>
      </c>
      <c r="N131" s="52">
        <v>53.8</v>
      </c>
      <c r="O131" s="52">
        <v>304.8</v>
      </c>
      <c r="P131" s="53">
        <v>6.4</v>
      </c>
      <c r="Q131" s="52">
        <v>12.7</v>
      </c>
      <c r="R131" s="52">
        <v>6</v>
      </c>
      <c r="S131" s="53">
        <f t="shared" si="9"/>
        <v>358.8</v>
      </c>
      <c r="T131" s="52" t="s">
        <v>84</v>
      </c>
      <c r="U131" s="52">
        <v>38</v>
      </c>
      <c r="V131" s="54">
        <v>215</v>
      </c>
    </row>
    <row r="132" spans="2:22" ht="12.75" customHeight="1">
      <c r="B132" s="63" t="s">
        <v>232</v>
      </c>
      <c r="C132" s="69" t="s">
        <v>234</v>
      </c>
      <c r="D132" s="70">
        <v>2500</v>
      </c>
      <c r="E132" s="69" t="s">
        <v>407</v>
      </c>
      <c r="F132" s="67" t="s">
        <v>19</v>
      </c>
      <c r="G132" s="57">
        <v>250</v>
      </c>
      <c r="H132" s="53">
        <v>673.1</v>
      </c>
      <c r="I132" s="53">
        <v>125.5</v>
      </c>
      <c r="J132" s="52">
        <v>171.5</v>
      </c>
      <c r="K132" s="61">
        <v>323.8</v>
      </c>
      <c r="L132" s="52">
        <v>539.79999999999995</v>
      </c>
      <c r="M132" s="76">
        <v>12</v>
      </c>
      <c r="N132" s="52">
        <v>66.5</v>
      </c>
      <c r="O132" s="52">
        <v>374.7</v>
      </c>
      <c r="P132" s="53">
        <v>6.4</v>
      </c>
      <c r="Q132" s="52">
        <v>12.7</v>
      </c>
      <c r="R132" s="52">
        <v>6</v>
      </c>
      <c r="S132" s="53">
        <f t="shared" si="9"/>
        <v>455</v>
      </c>
      <c r="T132" s="52" t="s">
        <v>88</v>
      </c>
      <c r="U132" s="52">
        <v>48</v>
      </c>
      <c r="V132" s="54">
        <v>406</v>
      </c>
    </row>
    <row r="133" spans="2:22" ht="12.75" customHeight="1">
      <c r="B133" s="63" t="s">
        <v>233</v>
      </c>
      <c r="C133" s="69" t="s">
        <v>234</v>
      </c>
      <c r="D133" s="70">
        <v>2500</v>
      </c>
      <c r="E133" s="69" t="s">
        <v>407</v>
      </c>
      <c r="F133" s="67" t="s">
        <v>20</v>
      </c>
      <c r="G133" s="57">
        <v>300</v>
      </c>
      <c r="H133" s="53">
        <v>762</v>
      </c>
      <c r="I133" s="53">
        <v>470</v>
      </c>
      <c r="J133" s="52">
        <v>190.6</v>
      </c>
      <c r="K133" s="52">
        <v>381</v>
      </c>
      <c r="L133" s="52">
        <v>619.29999999999995</v>
      </c>
      <c r="M133" s="76">
        <v>12</v>
      </c>
      <c r="N133" s="52">
        <v>73.2</v>
      </c>
      <c r="O133" s="52">
        <v>441.5</v>
      </c>
      <c r="P133" s="53">
        <v>6.4</v>
      </c>
      <c r="Q133" s="52">
        <v>12.7</v>
      </c>
      <c r="R133" s="52">
        <v>6</v>
      </c>
      <c r="S133" s="53">
        <f t="shared" si="9"/>
        <v>499.2</v>
      </c>
      <c r="T133" s="52" t="s">
        <v>92</v>
      </c>
      <c r="U133" s="52">
        <v>51</v>
      </c>
      <c r="V133" s="54">
        <v>572</v>
      </c>
    </row>
    <row r="134" spans="2:22" ht="12.75" customHeight="1">
      <c r="B134" s="43" t="s">
        <v>722</v>
      </c>
      <c r="C134" s="69" t="s">
        <v>751</v>
      </c>
      <c r="D134" s="70">
        <v>25</v>
      </c>
      <c r="E134" s="69" t="s">
        <v>420</v>
      </c>
      <c r="F134" s="67" t="s">
        <v>15</v>
      </c>
      <c r="G134" s="57">
        <v>100</v>
      </c>
      <c r="H134" s="53">
        <v>228.6</v>
      </c>
      <c r="I134" s="51" t="s">
        <v>72</v>
      </c>
      <c r="J134" s="52">
        <v>19.05</v>
      </c>
      <c r="K134" s="51" t="s">
        <v>72</v>
      </c>
      <c r="L134" s="52">
        <v>190.5</v>
      </c>
      <c r="M134" s="76">
        <v>8</v>
      </c>
      <c r="N134" s="52">
        <v>19.100000000000001</v>
      </c>
      <c r="O134" s="51" t="s">
        <v>72</v>
      </c>
      <c r="P134" s="53">
        <v>0</v>
      </c>
      <c r="Q134" s="51" t="s">
        <v>72</v>
      </c>
      <c r="R134" s="52">
        <v>5</v>
      </c>
      <c r="S134" s="49" t="s">
        <v>72</v>
      </c>
      <c r="T134" s="52" t="s">
        <v>29</v>
      </c>
      <c r="U134" s="52">
        <v>13</v>
      </c>
      <c r="V134" s="50" t="s">
        <v>72</v>
      </c>
    </row>
    <row r="135" spans="2:22" ht="12.75" customHeight="1">
      <c r="B135" s="43" t="s">
        <v>723</v>
      </c>
      <c r="C135" s="69" t="s">
        <v>751</v>
      </c>
      <c r="D135" s="70">
        <v>25</v>
      </c>
      <c r="E135" s="69" t="s">
        <v>420</v>
      </c>
      <c r="F135" s="67" t="s">
        <v>16</v>
      </c>
      <c r="G135" s="57">
        <v>125</v>
      </c>
      <c r="H135" s="53">
        <v>254</v>
      </c>
      <c r="I135" s="51" t="s">
        <v>72</v>
      </c>
      <c r="J135" s="52">
        <v>19.05</v>
      </c>
      <c r="K135" s="51" t="s">
        <v>72</v>
      </c>
      <c r="L135" s="52">
        <v>215.9</v>
      </c>
      <c r="M135" s="76">
        <v>8</v>
      </c>
      <c r="N135" s="52">
        <v>19.100000000000001</v>
      </c>
      <c r="O135" s="51" t="s">
        <v>72</v>
      </c>
      <c r="P135" s="53">
        <v>0</v>
      </c>
      <c r="Q135" s="51" t="s">
        <v>72</v>
      </c>
      <c r="R135" s="52">
        <v>5</v>
      </c>
      <c r="S135" s="49" t="s">
        <v>72</v>
      </c>
      <c r="T135" s="52" t="s">
        <v>29</v>
      </c>
      <c r="U135" s="52">
        <v>13</v>
      </c>
      <c r="V135" s="50" t="s">
        <v>72</v>
      </c>
    </row>
    <row r="136" spans="2:22" ht="12.75" customHeight="1">
      <c r="B136" s="43" t="s">
        <v>724</v>
      </c>
      <c r="C136" s="69" t="s">
        <v>751</v>
      </c>
      <c r="D136" s="70">
        <v>25</v>
      </c>
      <c r="E136" s="69" t="s">
        <v>420</v>
      </c>
      <c r="F136" s="67" t="s">
        <v>17</v>
      </c>
      <c r="G136" s="57">
        <v>150</v>
      </c>
      <c r="H136" s="53">
        <v>279</v>
      </c>
      <c r="I136" s="51" t="s">
        <v>72</v>
      </c>
      <c r="J136" s="52">
        <v>19.05</v>
      </c>
      <c r="K136" s="51" t="s">
        <v>72</v>
      </c>
      <c r="L136" s="52">
        <v>241.3</v>
      </c>
      <c r="M136" s="76">
        <v>8</v>
      </c>
      <c r="N136" s="52">
        <v>19.100000000000001</v>
      </c>
      <c r="O136" s="51" t="s">
        <v>72</v>
      </c>
      <c r="P136" s="53">
        <v>0</v>
      </c>
      <c r="Q136" s="51" t="s">
        <v>72</v>
      </c>
      <c r="R136" s="52">
        <v>6</v>
      </c>
      <c r="S136" s="49" t="s">
        <v>72</v>
      </c>
      <c r="T136" s="52" t="s">
        <v>29</v>
      </c>
      <c r="U136" s="52">
        <v>13</v>
      </c>
      <c r="V136" s="50" t="s">
        <v>72</v>
      </c>
    </row>
    <row r="137" spans="2:22" ht="12.75" customHeight="1">
      <c r="B137" s="43" t="s">
        <v>725</v>
      </c>
      <c r="C137" s="69" t="s">
        <v>751</v>
      </c>
      <c r="D137" s="70">
        <v>25</v>
      </c>
      <c r="E137" s="69" t="s">
        <v>420</v>
      </c>
      <c r="F137" s="67" t="s">
        <v>18</v>
      </c>
      <c r="G137" s="57">
        <v>200</v>
      </c>
      <c r="H137" s="53">
        <v>343</v>
      </c>
      <c r="I137" s="51" t="s">
        <v>72</v>
      </c>
      <c r="J137" s="52">
        <v>19.05</v>
      </c>
      <c r="K137" s="51" t="s">
        <v>72</v>
      </c>
      <c r="L137" s="52">
        <v>298.45</v>
      </c>
      <c r="M137" s="76">
        <v>8</v>
      </c>
      <c r="N137" s="52">
        <v>19.100000000000001</v>
      </c>
      <c r="O137" s="51" t="s">
        <v>72</v>
      </c>
      <c r="P137" s="53">
        <v>0</v>
      </c>
      <c r="Q137" s="51" t="s">
        <v>72</v>
      </c>
      <c r="R137" s="52">
        <v>6</v>
      </c>
      <c r="S137" s="49" t="s">
        <v>72</v>
      </c>
      <c r="T137" s="52" t="s">
        <v>29</v>
      </c>
      <c r="U137" s="52">
        <v>13</v>
      </c>
      <c r="V137" s="50" t="s">
        <v>72</v>
      </c>
    </row>
    <row r="138" spans="2:22" ht="12.75" customHeight="1">
      <c r="B138" s="43" t="s">
        <v>726</v>
      </c>
      <c r="C138" s="69" t="s">
        <v>751</v>
      </c>
      <c r="D138" s="70">
        <v>25</v>
      </c>
      <c r="E138" s="69" t="s">
        <v>420</v>
      </c>
      <c r="F138" s="67" t="s">
        <v>19</v>
      </c>
      <c r="G138" s="57">
        <v>250</v>
      </c>
      <c r="H138" s="53">
        <v>406</v>
      </c>
      <c r="I138" s="51" t="s">
        <v>72</v>
      </c>
      <c r="J138" s="52">
        <v>22.23</v>
      </c>
      <c r="K138" s="51" t="s">
        <v>72</v>
      </c>
      <c r="L138" s="52">
        <v>361.95</v>
      </c>
      <c r="M138" s="76">
        <v>12</v>
      </c>
      <c r="N138" s="52">
        <v>19.100000000000001</v>
      </c>
      <c r="O138" s="51" t="s">
        <v>72</v>
      </c>
      <c r="P138" s="53">
        <v>0</v>
      </c>
      <c r="Q138" s="51" t="s">
        <v>72</v>
      </c>
      <c r="R138" s="52">
        <v>6</v>
      </c>
      <c r="S138" s="49" t="s">
        <v>72</v>
      </c>
      <c r="T138" s="52" t="s">
        <v>29</v>
      </c>
      <c r="U138" s="52">
        <v>13</v>
      </c>
      <c r="V138" s="50" t="s">
        <v>72</v>
      </c>
    </row>
    <row r="139" spans="2:22" ht="12.75" customHeight="1">
      <c r="B139" s="43" t="s">
        <v>727</v>
      </c>
      <c r="C139" s="69" t="s">
        <v>751</v>
      </c>
      <c r="D139" s="70">
        <v>25</v>
      </c>
      <c r="E139" s="69" t="s">
        <v>420</v>
      </c>
      <c r="F139" s="67" t="s">
        <v>20</v>
      </c>
      <c r="G139" s="57">
        <v>300</v>
      </c>
      <c r="H139" s="53">
        <v>483</v>
      </c>
      <c r="I139" s="51" t="s">
        <v>72</v>
      </c>
      <c r="J139" s="52">
        <v>25.4</v>
      </c>
      <c r="K139" s="51" t="s">
        <v>72</v>
      </c>
      <c r="L139" s="52">
        <v>431.8</v>
      </c>
      <c r="M139" s="76">
        <v>12</v>
      </c>
      <c r="N139" s="52">
        <v>19.100000000000001</v>
      </c>
      <c r="O139" s="51" t="s">
        <v>72</v>
      </c>
      <c r="P139" s="53">
        <v>0</v>
      </c>
      <c r="Q139" s="51" t="s">
        <v>72</v>
      </c>
      <c r="R139" s="52">
        <v>6</v>
      </c>
      <c r="S139" s="49" t="s">
        <v>72</v>
      </c>
      <c r="T139" s="52" t="s">
        <v>29</v>
      </c>
      <c r="U139" s="52">
        <v>13</v>
      </c>
      <c r="V139" s="50" t="s">
        <v>72</v>
      </c>
    </row>
    <row r="140" spans="2:22" ht="12.75" customHeight="1">
      <c r="B140" s="43" t="s">
        <v>728</v>
      </c>
      <c r="C140" s="69" t="s">
        <v>751</v>
      </c>
      <c r="D140" s="70">
        <v>25</v>
      </c>
      <c r="E140" s="69" t="s">
        <v>420</v>
      </c>
      <c r="F140" s="67" t="s">
        <v>21</v>
      </c>
      <c r="G140" s="57">
        <v>350</v>
      </c>
      <c r="H140" s="49">
        <v>533</v>
      </c>
      <c r="I140" s="51" t="s">
        <v>72</v>
      </c>
      <c r="J140" s="52">
        <v>28.574999999999999</v>
      </c>
      <c r="K140" s="51" t="s">
        <v>72</v>
      </c>
      <c r="L140" s="52">
        <v>476.25</v>
      </c>
      <c r="M140" s="76">
        <v>12</v>
      </c>
      <c r="N140" s="52">
        <v>22.3</v>
      </c>
      <c r="O140" s="51" t="s">
        <v>72</v>
      </c>
      <c r="P140" s="53">
        <v>0</v>
      </c>
      <c r="Q140" s="51" t="s">
        <v>72</v>
      </c>
      <c r="R140" s="52">
        <v>7</v>
      </c>
      <c r="S140" s="49" t="s">
        <v>72</v>
      </c>
      <c r="T140" s="52" t="s">
        <v>30</v>
      </c>
      <c r="U140" s="52">
        <v>16</v>
      </c>
      <c r="V140" s="50" t="s">
        <v>72</v>
      </c>
    </row>
    <row r="141" spans="2:22" ht="12.75" customHeight="1">
      <c r="B141" s="43" t="s">
        <v>729</v>
      </c>
      <c r="C141" s="69" t="s">
        <v>751</v>
      </c>
      <c r="D141" s="70">
        <v>25</v>
      </c>
      <c r="E141" s="69" t="s">
        <v>420</v>
      </c>
      <c r="F141" s="67" t="s">
        <v>22</v>
      </c>
      <c r="G141" s="57">
        <v>400</v>
      </c>
      <c r="H141" s="49">
        <v>597</v>
      </c>
      <c r="I141" s="51" t="s">
        <v>72</v>
      </c>
      <c r="J141" s="52">
        <v>28.574999999999999</v>
      </c>
      <c r="K141" s="51" t="s">
        <v>72</v>
      </c>
      <c r="L141" s="52">
        <v>539.75</v>
      </c>
      <c r="M141" s="76">
        <v>16</v>
      </c>
      <c r="N141" s="52">
        <v>22.3</v>
      </c>
      <c r="O141" s="51" t="s">
        <v>72</v>
      </c>
      <c r="P141" s="53">
        <v>0</v>
      </c>
      <c r="Q141" s="51" t="s">
        <v>72</v>
      </c>
      <c r="R141" s="52">
        <v>7</v>
      </c>
      <c r="S141" s="49" t="s">
        <v>72</v>
      </c>
      <c r="T141" s="52" t="s">
        <v>30</v>
      </c>
      <c r="U141" s="52">
        <v>16</v>
      </c>
      <c r="V141" s="50" t="s">
        <v>72</v>
      </c>
    </row>
    <row r="142" spans="2:22" ht="12.75" customHeight="1">
      <c r="B142" s="43" t="s">
        <v>730</v>
      </c>
      <c r="C142" s="69" t="s">
        <v>751</v>
      </c>
      <c r="D142" s="70">
        <v>25</v>
      </c>
      <c r="E142" s="69" t="s">
        <v>420</v>
      </c>
      <c r="F142" s="67" t="s">
        <v>23</v>
      </c>
      <c r="G142" s="57">
        <v>450</v>
      </c>
      <c r="H142" s="49">
        <v>635</v>
      </c>
      <c r="I142" s="51" t="s">
        <v>72</v>
      </c>
      <c r="J142" s="52">
        <v>31.75</v>
      </c>
      <c r="K142" s="51" t="s">
        <v>72</v>
      </c>
      <c r="L142" s="52">
        <v>577.85</v>
      </c>
      <c r="M142" s="76">
        <v>16</v>
      </c>
      <c r="N142" s="52">
        <v>22.3</v>
      </c>
      <c r="O142" s="51" t="s">
        <v>72</v>
      </c>
      <c r="P142" s="53">
        <v>0</v>
      </c>
      <c r="Q142" s="51" t="s">
        <v>72</v>
      </c>
      <c r="R142" s="52">
        <v>7</v>
      </c>
      <c r="S142" s="49" t="s">
        <v>72</v>
      </c>
      <c r="T142" s="52" t="s">
        <v>30</v>
      </c>
      <c r="U142" s="52">
        <v>16</v>
      </c>
      <c r="V142" s="50" t="s">
        <v>72</v>
      </c>
    </row>
    <row r="143" spans="2:22" ht="12.75" customHeight="1">
      <c r="B143" s="43" t="s">
        <v>731</v>
      </c>
      <c r="C143" s="69" t="s">
        <v>751</v>
      </c>
      <c r="D143" s="70">
        <v>25</v>
      </c>
      <c r="E143" s="69" t="s">
        <v>420</v>
      </c>
      <c r="F143" s="67" t="s">
        <v>24</v>
      </c>
      <c r="G143" s="57">
        <v>500</v>
      </c>
      <c r="H143" s="49">
        <v>699</v>
      </c>
      <c r="I143" s="51" t="s">
        <v>72</v>
      </c>
      <c r="J143" s="52">
        <v>31.75</v>
      </c>
      <c r="K143" s="51" t="s">
        <v>72</v>
      </c>
      <c r="L143" s="52">
        <v>635</v>
      </c>
      <c r="M143" s="76">
        <v>20</v>
      </c>
      <c r="N143" s="52">
        <v>22.3</v>
      </c>
      <c r="O143" s="51" t="s">
        <v>72</v>
      </c>
      <c r="P143" s="53">
        <v>0</v>
      </c>
      <c r="Q143" s="51" t="s">
        <v>72</v>
      </c>
      <c r="R143" s="52">
        <v>7</v>
      </c>
      <c r="S143" s="49" t="s">
        <v>72</v>
      </c>
      <c r="T143" s="52" t="s">
        <v>30</v>
      </c>
      <c r="U143" s="52">
        <v>16</v>
      </c>
      <c r="V143" s="50" t="s">
        <v>72</v>
      </c>
    </row>
    <row r="144" spans="2:22" ht="12.75" customHeight="1">
      <c r="B144" s="43" t="s">
        <v>732</v>
      </c>
      <c r="C144" s="69" t="s">
        <v>751</v>
      </c>
      <c r="D144" s="70">
        <v>25</v>
      </c>
      <c r="E144" s="69" t="s">
        <v>420</v>
      </c>
      <c r="F144" s="67" t="s">
        <v>25</v>
      </c>
      <c r="G144" s="57">
        <v>600</v>
      </c>
      <c r="H144" s="49">
        <v>813</v>
      </c>
      <c r="I144" s="51" t="s">
        <v>72</v>
      </c>
      <c r="J144" s="52">
        <v>34.924999999999997</v>
      </c>
      <c r="K144" s="51" t="s">
        <v>72</v>
      </c>
      <c r="L144" s="52">
        <v>749.3</v>
      </c>
      <c r="M144" s="76">
        <v>20</v>
      </c>
      <c r="N144" s="52">
        <v>22.3</v>
      </c>
      <c r="O144" s="51" t="s">
        <v>72</v>
      </c>
      <c r="P144" s="53">
        <v>0</v>
      </c>
      <c r="Q144" s="51" t="s">
        <v>72</v>
      </c>
      <c r="R144" s="52">
        <v>7</v>
      </c>
      <c r="S144" s="49" t="s">
        <v>72</v>
      </c>
      <c r="T144" s="52" t="s">
        <v>30</v>
      </c>
      <c r="U144" s="52">
        <v>16</v>
      </c>
      <c r="V144" s="50" t="s">
        <v>72</v>
      </c>
    </row>
    <row r="145" spans="2:22" ht="12.75" customHeight="1">
      <c r="B145" s="45" t="s">
        <v>733</v>
      </c>
      <c r="C145" s="69" t="s">
        <v>751</v>
      </c>
      <c r="D145" s="70">
        <v>125</v>
      </c>
      <c r="E145" s="69" t="s">
        <v>420</v>
      </c>
      <c r="F145" s="66" t="s">
        <v>12</v>
      </c>
      <c r="G145" s="57">
        <v>25</v>
      </c>
      <c r="H145" s="52">
        <v>108</v>
      </c>
      <c r="I145" s="51" t="s">
        <v>72</v>
      </c>
      <c r="J145" s="51">
        <v>11.2</v>
      </c>
      <c r="K145" s="51" t="s">
        <v>72</v>
      </c>
      <c r="L145" s="52">
        <v>79</v>
      </c>
      <c r="M145" s="75">
        <v>4</v>
      </c>
      <c r="N145" s="53">
        <v>15.7</v>
      </c>
      <c r="O145" s="51" t="s">
        <v>72</v>
      </c>
      <c r="P145" s="53">
        <v>0</v>
      </c>
      <c r="Q145" s="51" t="s">
        <v>72</v>
      </c>
      <c r="R145" s="52">
        <v>3</v>
      </c>
      <c r="S145" s="49" t="s">
        <v>72</v>
      </c>
      <c r="T145" s="53" t="s">
        <v>28</v>
      </c>
      <c r="U145" s="52">
        <v>10</v>
      </c>
      <c r="V145" s="50" t="s">
        <v>72</v>
      </c>
    </row>
    <row r="146" spans="2:22" ht="12.75" customHeight="1">
      <c r="B146" s="45" t="s">
        <v>734</v>
      </c>
      <c r="C146" s="69" t="s">
        <v>751</v>
      </c>
      <c r="D146" s="70">
        <v>125</v>
      </c>
      <c r="E146" s="69" t="s">
        <v>420</v>
      </c>
      <c r="F146" s="67" t="s">
        <v>55</v>
      </c>
      <c r="G146" s="57">
        <v>32</v>
      </c>
      <c r="H146" s="52">
        <v>117</v>
      </c>
      <c r="I146" s="51" t="s">
        <v>72</v>
      </c>
      <c r="J146" s="51">
        <v>12.7</v>
      </c>
      <c r="K146" s="51" t="s">
        <v>72</v>
      </c>
      <c r="L146" s="52">
        <v>89</v>
      </c>
      <c r="M146" s="75">
        <v>4</v>
      </c>
      <c r="N146" s="53">
        <v>15.7</v>
      </c>
      <c r="O146" s="51" t="s">
        <v>72</v>
      </c>
      <c r="P146" s="53">
        <v>0</v>
      </c>
      <c r="Q146" s="51" t="s">
        <v>72</v>
      </c>
      <c r="R146" s="52">
        <v>3</v>
      </c>
      <c r="S146" s="49" t="s">
        <v>72</v>
      </c>
      <c r="T146" s="53" t="s">
        <v>28</v>
      </c>
      <c r="U146" s="52">
        <v>10</v>
      </c>
      <c r="V146" s="50" t="s">
        <v>72</v>
      </c>
    </row>
    <row r="147" spans="2:22" ht="12.75" customHeight="1">
      <c r="B147" s="45" t="s">
        <v>735</v>
      </c>
      <c r="C147" s="69" t="s">
        <v>751</v>
      </c>
      <c r="D147" s="70">
        <v>125</v>
      </c>
      <c r="E147" s="69" t="s">
        <v>420</v>
      </c>
      <c r="F147" s="67" t="s">
        <v>56</v>
      </c>
      <c r="G147" s="57">
        <v>40</v>
      </c>
      <c r="H147" s="52">
        <v>127</v>
      </c>
      <c r="I147" s="51" t="s">
        <v>72</v>
      </c>
      <c r="J147" s="51">
        <v>14.3</v>
      </c>
      <c r="K147" s="51" t="s">
        <v>72</v>
      </c>
      <c r="L147" s="52">
        <v>98</v>
      </c>
      <c r="M147" s="75">
        <v>4</v>
      </c>
      <c r="N147" s="53">
        <v>15.7</v>
      </c>
      <c r="O147" s="51" t="s">
        <v>72</v>
      </c>
      <c r="P147" s="53">
        <v>0</v>
      </c>
      <c r="Q147" s="51" t="s">
        <v>72</v>
      </c>
      <c r="R147" s="52">
        <v>3</v>
      </c>
      <c r="S147" s="49" t="s">
        <v>72</v>
      </c>
      <c r="T147" s="55" t="s">
        <v>28</v>
      </c>
      <c r="U147" s="52">
        <v>10</v>
      </c>
      <c r="V147" s="50" t="s">
        <v>72</v>
      </c>
    </row>
    <row r="148" spans="2:22" ht="12.75" customHeight="1">
      <c r="B148" s="45" t="s">
        <v>736</v>
      </c>
      <c r="C148" s="69" t="s">
        <v>751</v>
      </c>
      <c r="D148" s="70">
        <v>125</v>
      </c>
      <c r="E148" s="69" t="s">
        <v>420</v>
      </c>
      <c r="F148" s="67" t="s">
        <v>13</v>
      </c>
      <c r="G148" s="57">
        <v>50</v>
      </c>
      <c r="H148" s="52">
        <v>152</v>
      </c>
      <c r="I148" s="51" t="s">
        <v>72</v>
      </c>
      <c r="J148" s="53">
        <v>16</v>
      </c>
      <c r="K148" s="51" t="s">
        <v>72</v>
      </c>
      <c r="L148" s="52">
        <v>121</v>
      </c>
      <c r="M148" s="75">
        <v>4</v>
      </c>
      <c r="N148" s="52">
        <v>19.100000000000001</v>
      </c>
      <c r="O148" s="51" t="s">
        <v>72</v>
      </c>
      <c r="P148" s="53">
        <v>0</v>
      </c>
      <c r="Q148" s="51" t="s">
        <v>72</v>
      </c>
      <c r="R148" s="52">
        <v>4</v>
      </c>
      <c r="S148" s="53">
        <f t="shared" ref="S148:S159" si="10">(J148+U148+5)*2+R148</f>
        <v>72</v>
      </c>
      <c r="T148" s="52" t="s">
        <v>29</v>
      </c>
      <c r="U148" s="52">
        <v>13</v>
      </c>
      <c r="V148" s="50" t="s">
        <v>72</v>
      </c>
    </row>
    <row r="149" spans="2:22" ht="12.75" customHeight="1">
      <c r="B149" s="45" t="s">
        <v>737</v>
      </c>
      <c r="C149" s="69" t="s">
        <v>751</v>
      </c>
      <c r="D149" s="70">
        <v>125</v>
      </c>
      <c r="E149" s="69" t="s">
        <v>420</v>
      </c>
      <c r="F149" s="67" t="s">
        <v>57</v>
      </c>
      <c r="G149" s="57">
        <v>65</v>
      </c>
      <c r="H149" s="52">
        <v>178</v>
      </c>
      <c r="I149" s="51" t="s">
        <v>72</v>
      </c>
      <c r="J149" s="53">
        <v>18</v>
      </c>
      <c r="K149" s="51" t="s">
        <v>72</v>
      </c>
      <c r="L149" s="52">
        <v>140</v>
      </c>
      <c r="M149" s="75">
        <v>4</v>
      </c>
      <c r="N149" s="52">
        <v>19.100000000000001</v>
      </c>
      <c r="O149" s="51" t="s">
        <v>72</v>
      </c>
      <c r="P149" s="53">
        <v>0</v>
      </c>
      <c r="Q149" s="51" t="s">
        <v>72</v>
      </c>
      <c r="R149" s="52">
        <v>4</v>
      </c>
      <c r="S149" s="53">
        <f t="shared" si="10"/>
        <v>76</v>
      </c>
      <c r="T149" s="52" t="s">
        <v>29</v>
      </c>
      <c r="U149" s="52">
        <v>13</v>
      </c>
      <c r="V149" s="50" t="s">
        <v>72</v>
      </c>
    </row>
    <row r="150" spans="2:22" ht="12.75" customHeight="1">
      <c r="B150" s="45" t="s">
        <v>738</v>
      </c>
      <c r="C150" s="69" t="s">
        <v>751</v>
      </c>
      <c r="D150" s="70">
        <v>125</v>
      </c>
      <c r="E150" s="69" t="s">
        <v>420</v>
      </c>
      <c r="F150" s="67" t="s">
        <v>14</v>
      </c>
      <c r="G150" s="57">
        <v>80</v>
      </c>
      <c r="H150" s="49">
        <v>191</v>
      </c>
      <c r="I150" s="51" t="s">
        <v>72</v>
      </c>
      <c r="J150" s="49">
        <v>19</v>
      </c>
      <c r="K150" s="51" t="s">
        <v>72</v>
      </c>
      <c r="L150" s="49">
        <v>152</v>
      </c>
      <c r="M150" s="77">
        <v>4</v>
      </c>
      <c r="N150" s="49">
        <v>19.100000000000001</v>
      </c>
      <c r="O150" s="51" t="s">
        <v>72</v>
      </c>
      <c r="P150" s="53">
        <v>0</v>
      </c>
      <c r="Q150" s="51" t="s">
        <v>72</v>
      </c>
      <c r="R150" s="49">
        <v>4</v>
      </c>
      <c r="S150" s="53">
        <f t="shared" si="10"/>
        <v>78</v>
      </c>
      <c r="T150" s="53" t="s">
        <v>29</v>
      </c>
      <c r="U150" s="49">
        <v>13</v>
      </c>
      <c r="V150" s="50" t="s">
        <v>72</v>
      </c>
    </row>
    <row r="151" spans="2:22" ht="12.75" customHeight="1">
      <c r="B151" s="45" t="s">
        <v>739</v>
      </c>
      <c r="C151" s="69" t="s">
        <v>751</v>
      </c>
      <c r="D151" s="70">
        <v>125</v>
      </c>
      <c r="E151" s="69" t="s">
        <v>420</v>
      </c>
      <c r="F151" s="71" t="s">
        <v>58</v>
      </c>
      <c r="G151" s="56" t="s">
        <v>72</v>
      </c>
      <c r="H151" s="49">
        <v>216</v>
      </c>
      <c r="I151" s="51" t="s">
        <v>72</v>
      </c>
      <c r="J151" s="49">
        <v>21</v>
      </c>
      <c r="K151" s="51" t="s">
        <v>72</v>
      </c>
      <c r="L151" s="49">
        <v>178</v>
      </c>
      <c r="M151" s="77">
        <v>8</v>
      </c>
      <c r="N151" s="49">
        <v>19.100000000000001</v>
      </c>
      <c r="O151" s="51" t="s">
        <v>72</v>
      </c>
      <c r="P151" s="53">
        <v>0</v>
      </c>
      <c r="Q151" s="51" t="s">
        <v>72</v>
      </c>
      <c r="R151" s="49">
        <v>4</v>
      </c>
      <c r="S151" s="53">
        <f t="shared" si="10"/>
        <v>82</v>
      </c>
      <c r="T151" s="53" t="s">
        <v>29</v>
      </c>
      <c r="U151" s="49">
        <v>13</v>
      </c>
      <c r="V151" s="50" t="s">
        <v>72</v>
      </c>
    </row>
    <row r="152" spans="2:22" ht="12.75" customHeight="1">
      <c r="B152" s="45" t="s">
        <v>740</v>
      </c>
      <c r="C152" s="69" t="s">
        <v>751</v>
      </c>
      <c r="D152" s="70">
        <v>125</v>
      </c>
      <c r="E152" s="69" t="s">
        <v>420</v>
      </c>
      <c r="F152" s="67" t="s">
        <v>15</v>
      </c>
      <c r="G152" s="57">
        <v>100</v>
      </c>
      <c r="H152" s="53">
        <v>229</v>
      </c>
      <c r="I152" s="51" t="s">
        <v>72</v>
      </c>
      <c r="J152" s="53">
        <v>24</v>
      </c>
      <c r="K152" s="51" t="s">
        <v>72</v>
      </c>
      <c r="L152" s="52">
        <v>191</v>
      </c>
      <c r="M152" s="76">
        <v>8</v>
      </c>
      <c r="N152" s="52">
        <v>19.100000000000001</v>
      </c>
      <c r="O152" s="51" t="s">
        <v>72</v>
      </c>
      <c r="P152" s="53">
        <v>0</v>
      </c>
      <c r="Q152" s="51" t="s">
        <v>72</v>
      </c>
      <c r="R152" s="52">
        <v>5</v>
      </c>
      <c r="S152" s="53">
        <f t="shared" si="10"/>
        <v>89</v>
      </c>
      <c r="T152" s="52" t="s">
        <v>29</v>
      </c>
      <c r="U152" s="52">
        <v>13</v>
      </c>
      <c r="V152" s="50" t="s">
        <v>72</v>
      </c>
    </row>
    <row r="153" spans="2:22" ht="12.75" customHeight="1">
      <c r="B153" s="45" t="s">
        <v>741</v>
      </c>
      <c r="C153" s="69" t="s">
        <v>751</v>
      </c>
      <c r="D153" s="70">
        <v>125</v>
      </c>
      <c r="E153" s="69" t="s">
        <v>420</v>
      </c>
      <c r="F153" s="67" t="s">
        <v>16</v>
      </c>
      <c r="G153" s="57">
        <v>125</v>
      </c>
      <c r="H153" s="53">
        <v>254</v>
      </c>
      <c r="I153" s="51" t="s">
        <v>72</v>
      </c>
      <c r="J153" s="53">
        <v>24</v>
      </c>
      <c r="K153" s="51" t="s">
        <v>72</v>
      </c>
      <c r="L153" s="52">
        <v>216</v>
      </c>
      <c r="M153" s="76">
        <v>8</v>
      </c>
      <c r="N153" s="52">
        <v>22.3</v>
      </c>
      <c r="O153" s="51" t="s">
        <v>72</v>
      </c>
      <c r="P153" s="53">
        <v>0</v>
      </c>
      <c r="Q153" s="51" t="s">
        <v>72</v>
      </c>
      <c r="R153" s="52">
        <v>5</v>
      </c>
      <c r="S153" s="53">
        <f t="shared" si="10"/>
        <v>95</v>
      </c>
      <c r="T153" s="52" t="s">
        <v>30</v>
      </c>
      <c r="U153" s="52">
        <v>16</v>
      </c>
      <c r="V153" s="50" t="s">
        <v>72</v>
      </c>
    </row>
    <row r="154" spans="2:22" ht="12.75" customHeight="1">
      <c r="B154" s="45" t="s">
        <v>742</v>
      </c>
      <c r="C154" s="69" t="s">
        <v>751</v>
      </c>
      <c r="D154" s="70">
        <v>125</v>
      </c>
      <c r="E154" s="69" t="s">
        <v>420</v>
      </c>
      <c r="F154" s="67" t="s">
        <v>17</v>
      </c>
      <c r="G154" s="57">
        <v>150</v>
      </c>
      <c r="H154" s="53">
        <v>279</v>
      </c>
      <c r="I154" s="51" t="s">
        <v>72</v>
      </c>
      <c r="J154" s="53">
        <v>25</v>
      </c>
      <c r="K154" s="51" t="s">
        <v>72</v>
      </c>
      <c r="L154" s="52">
        <v>241</v>
      </c>
      <c r="M154" s="76">
        <v>8</v>
      </c>
      <c r="N154" s="52">
        <v>22.3</v>
      </c>
      <c r="O154" s="51" t="s">
        <v>72</v>
      </c>
      <c r="P154" s="53">
        <v>0</v>
      </c>
      <c r="Q154" s="51" t="s">
        <v>72</v>
      </c>
      <c r="R154" s="52">
        <v>6</v>
      </c>
      <c r="S154" s="53">
        <f t="shared" si="10"/>
        <v>98</v>
      </c>
      <c r="T154" s="52" t="s">
        <v>30</v>
      </c>
      <c r="U154" s="52">
        <v>16</v>
      </c>
      <c r="V154" s="50" t="s">
        <v>72</v>
      </c>
    </row>
    <row r="155" spans="2:22" ht="12.75" customHeight="1">
      <c r="B155" s="45" t="s">
        <v>743</v>
      </c>
      <c r="C155" s="69" t="s">
        <v>751</v>
      </c>
      <c r="D155" s="70">
        <v>125</v>
      </c>
      <c r="E155" s="69" t="s">
        <v>420</v>
      </c>
      <c r="F155" s="67" t="s">
        <v>18</v>
      </c>
      <c r="G155" s="57">
        <v>200</v>
      </c>
      <c r="H155" s="53">
        <v>343</v>
      </c>
      <c r="I155" s="51" t="s">
        <v>72</v>
      </c>
      <c r="J155" s="53">
        <v>28</v>
      </c>
      <c r="K155" s="51" t="s">
        <v>72</v>
      </c>
      <c r="L155" s="52">
        <v>298</v>
      </c>
      <c r="M155" s="76">
        <v>8</v>
      </c>
      <c r="N155" s="52">
        <v>22.3</v>
      </c>
      <c r="O155" s="51" t="s">
        <v>72</v>
      </c>
      <c r="P155" s="53">
        <v>0</v>
      </c>
      <c r="Q155" s="51" t="s">
        <v>72</v>
      </c>
      <c r="R155" s="52">
        <v>6</v>
      </c>
      <c r="S155" s="53">
        <f t="shared" si="10"/>
        <v>104</v>
      </c>
      <c r="T155" s="52" t="s">
        <v>30</v>
      </c>
      <c r="U155" s="52">
        <v>16</v>
      </c>
      <c r="V155" s="50" t="s">
        <v>72</v>
      </c>
    </row>
    <row r="156" spans="2:22" ht="12.75" customHeight="1">
      <c r="B156" s="45" t="s">
        <v>744</v>
      </c>
      <c r="C156" s="69" t="s">
        <v>751</v>
      </c>
      <c r="D156" s="70">
        <v>125</v>
      </c>
      <c r="E156" s="69" t="s">
        <v>420</v>
      </c>
      <c r="F156" s="67" t="s">
        <v>19</v>
      </c>
      <c r="G156" s="57">
        <v>250</v>
      </c>
      <c r="H156" s="53">
        <v>406</v>
      </c>
      <c r="I156" s="51" t="s">
        <v>72</v>
      </c>
      <c r="J156" s="53">
        <v>30</v>
      </c>
      <c r="K156" s="51" t="s">
        <v>72</v>
      </c>
      <c r="L156" s="52">
        <v>362</v>
      </c>
      <c r="M156" s="76">
        <v>12</v>
      </c>
      <c r="N156" s="52">
        <v>25.4</v>
      </c>
      <c r="O156" s="51" t="s">
        <v>72</v>
      </c>
      <c r="P156" s="53">
        <v>0</v>
      </c>
      <c r="Q156" s="51" t="s">
        <v>72</v>
      </c>
      <c r="R156" s="52">
        <v>6</v>
      </c>
      <c r="S156" s="53">
        <f t="shared" si="10"/>
        <v>114</v>
      </c>
      <c r="T156" s="52" t="s">
        <v>31</v>
      </c>
      <c r="U156" s="52">
        <v>19</v>
      </c>
      <c r="V156" s="50" t="s">
        <v>72</v>
      </c>
    </row>
    <row r="157" spans="2:22" ht="12.75" customHeight="1">
      <c r="B157" s="45" t="s">
        <v>745</v>
      </c>
      <c r="C157" s="69" t="s">
        <v>751</v>
      </c>
      <c r="D157" s="70">
        <v>125</v>
      </c>
      <c r="E157" s="69" t="s">
        <v>420</v>
      </c>
      <c r="F157" s="67" t="s">
        <v>20</v>
      </c>
      <c r="G157" s="57">
        <v>300</v>
      </c>
      <c r="H157" s="53">
        <v>483</v>
      </c>
      <c r="I157" s="51" t="s">
        <v>72</v>
      </c>
      <c r="J157" s="53">
        <v>32</v>
      </c>
      <c r="K157" s="51" t="s">
        <v>72</v>
      </c>
      <c r="L157" s="52">
        <v>432</v>
      </c>
      <c r="M157" s="76">
        <v>12</v>
      </c>
      <c r="N157" s="52">
        <v>25.4</v>
      </c>
      <c r="O157" s="51" t="s">
        <v>72</v>
      </c>
      <c r="P157" s="53">
        <v>0</v>
      </c>
      <c r="Q157" s="51" t="s">
        <v>72</v>
      </c>
      <c r="R157" s="52">
        <v>6</v>
      </c>
      <c r="S157" s="53">
        <f t="shared" si="10"/>
        <v>118</v>
      </c>
      <c r="T157" s="52" t="s">
        <v>31</v>
      </c>
      <c r="U157" s="52">
        <v>19</v>
      </c>
      <c r="V157" s="50" t="s">
        <v>72</v>
      </c>
    </row>
    <row r="158" spans="2:22" ht="12.75" customHeight="1">
      <c r="B158" s="45" t="s">
        <v>746</v>
      </c>
      <c r="C158" s="69" t="s">
        <v>751</v>
      </c>
      <c r="D158" s="70">
        <v>125</v>
      </c>
      <c r="E158" s="69" t="s">
        <v>420</v>
      </c>
      <c r="F158" s="67" t="s">
        <v>21</v>
      </c>
      <c r="G158" s="57">
        <v>350</v>
      </c>
      <c r="H158" s="49">
        <v>533</v>
      </c>
      <c r="I158" s="51" t="s">
        <v>72</v>
      </c>
      <c r="J158" s="49">
        <v>35</v>
      </c>
      <c r="K158" s="51" t="s">
        <v>72</v>
      </c>
      <c r="L158" s="49">
        <v>476</v>
      </c>
      <c r="M158" s="77">
        <v>12</v>
      </c>
      <c r="N158" s="49">
        <v>28.4</v>
      </c>
      <c r="O158" s="51" t="s">
        <v>72</v>
      </c>
      <c r="P158" s="53">
        <v>0</v>
      </c>
      <c r="Q158" s="51" t="s">
        <v>72</v>
      </c>
      <c r="R158" s="49">
        <v>7</v>
      </c>
      <c r="S158" s="53">
        <f t="shared" si="10"/>
        <v>131</v>
      </c>
      <c r="T158" s="53" t="s">
        <v>76</v>
      </c>
      <c r="U158" s="49">
        <v>22</v>
      </c>
      <c r="V158" s="50" t="s">
        <v>72</v>
      </c>
    </row>
    <row r="159" spans="2:22" ht="12.75" customHeight="1">
      <c r="B159" s="45" t="s">
        <v>747</v>
      </c>
      <c r="C159" s="69" t="s">
        <v>751</v>
      </c>
      <c r="D159" s="70">
        <v>125</v>
      </c>
      <c r="E159" s="69" t="s">
        <v>420</v>
      </c>
      <c r="F159" s="67" t="s">
        <v>22</v>
      </c>
      <c r="G159" s="57">
        <v>400</v>
      </c>
      <c r="H159" s="49">
        <v>597</v>
      </c>
      <c r="I159" s="51" t="s">
        <v>72</v>
      </c>
      <c r="J159" s="49">
        <v>36</v>
      </c>
      <c r="K159" s="51" t="s">
        <v>72</v>
      </c>
      <c r="L159" s="49">
        <v>540</v>
      </c>
      <c r="M159" s="77">
        <v>16</v>
      </c>
      <c r="N159" s="49">
        <v>28.4</v>
      </c>
      <c r="O159" s="51" t="s">
        <v>72</v>
      </c>
      <c r="P159" s="53">
        <v>0</v>
      </c>
      <c r="Q159" s="51" t="s">
        <v>72</v>
      </c>
      <c r="R159" s="49">
        <v>7</v>
      </c>
      <c r="S159" s="53">
        <f t="shared" si="10"/>
        <v>133</v>
      </c>
      <c r="T159" s="53" t="s">
        <v>76</v>
      </c>
      <c r="U159" s="49">
        <v>22</v>
      </c>
      <c r="V159" s="50" t="s">
        <v>72</v>
      </c>
    </row>
    <row r="160" spans="2:22" ht="12.75" customHeight="1">
      <c r="B160" s="45" t="s">
        <v>748</v>
      </c>
      <c r="C160" s="69" t="s">
        <v>751</v>
      </c>
      <c r="D160" s="70">
        <v>125</v>
      </c>
      <c r="E160" s="69" t="s">
        <v>420</v>
      </c>
      <c r="F160" s="67" t="s">
        <v>23</v>
      </c>
      <c r="G160" s="57">
        <v>450</v>
      </c>
      <c r="H160" s="49">
        <v>635</v>
      </c>
      <c r="I160" s="51" t="s">
        <v>72</v>
      </c>
      <c r="J160" s="51">
        <v>39.700000000000003</v>
      </c>
      <c r="K160" s="51" t="s">
        <v>72</v>
      </c>
      <c r="L160" s="49">
        <v>578</v>
      </c>
      <c r="M160" s="77">
        <v>16</v>
      </c>
      <c r="N160" s="49">
        <v>31.7</v>
      </c>
      <c r="O160" s="51" t="s">
        <v>72</v>
      </c>
      <c r="P160" s="53">
        <v>0</v>
      </c>
      <c r="Q160" s="51" t="s">
        <v>72</v>
      </c>
      <c r="R160" s="49">
        <v>7</v>
      </c>
      <c r="S160" s="49" t="s">
        <v>72</v>
      </c>
      <c r="T160" s="53" t="s">
        <v>32</v>
      </c>
      <c r="U160" s="49">
        <v>24</v>
      </c>
      <c r="V160" s="50" t="s">
        <v>72</v>
      </c>
    </row>
    <row r="161" spans="2:22" ht="12.75" customHeight="1">
      <c r="B161" s="45" t="s">
        <v>749</v>
      </c>
      <c r="C161" s="69" t="s">
        <v>751</v>
      </c>
      <c r="D161" s="70">
        <v>125</v>
      </c>
      <c r="E161" s="69" t="s">
        <v>420</v>
      </c>
      <c r="F161" s="67" t="s">
        <v>24</v>
      </c>
      <c r="G161" s="57">
        <v>500</v>
      </c>
      <c r="H161" s="49">
        <v>699</v>
      </c>
      <c r="I161" s="51" t="s">
        <v>72</v>
      </c>
      <c r="J161" s="51">
        <v>42.9</v>
      </c>
      <c r="K161" s="51" t="s">
        <v>72</v>
      </c>
      <c r="L161" s="49">
        <v>635</v>
      </c>
      <c r="M161" s="77">
        <v>20</v>
      </c>
      <c r="N161" s="49">
        <v>31.7</v>
      </c>
      <c r="O161" s="51" t="s">
        <v>72</v>
      </c>
      <c r="P161" s="53">
        <v>0</v>
      </c>
      <c r="Q161" s="51" t="s">
        <v>72</v>
      </c>
      <c r="R161" s="49">
        <v>7</v>
      </c>
      <c r="S161" s="49" t="s">
        <v>72</v>
      </c>
      <c r="T161" s="53" t="s">
        <v>32</v>
      </c>
      <c r="U161" s="49">
        <v>24</v>
      </c>
      <c r="V161" s="50" t="s">
        <v>72</v>
      </c>
    </row>
    <row r="162" spans="2:22" ht="12.75" customHeight="1">
      <c r="B162" s="45" t="s">
        <v>750</v>
      </c>
      <c r="C162" s="69" t="s">
        <v>751</v>
      </c>
      <c r="D162" s="70">
        <v>125</v>
      </c>
      <c r="E162" s="69" t="s">
        <v>420</v>
      </c>
      <c r="F162" s="67" t="s">
        <v>25</v>
      </c>
      <c r="G162" s="57">
        <v>600</v>
      </c>
      <c r="H162" s="49">
        <v>813</v>
      </c>
      <c r="I162" s="51" t="s">
        <v>72</v>
      </c>
      <c r="J162" s="51">
        <v>47.7</v>
      </c>
      <c r="K162" s="51" t="s">
        <v>72</v>
      </c>
      <c r="L162" s="49">
        <v>749</v>
      </c>
      <c r="M162" s="77">
        <v>20</v>
      </c>
      <c r="N162" s="49">
        <v>35</v>
      </c>
      <c r="O162" s="51" t="s">
        <v>72</v>
      </c>
      <c r="P162" s="53">
        <v>0</v>
      </c>
      <c r="Q162" s="51" t="s">
        <v>72</v>
      </c>
      <c r="R162" s="49">
        <v>7</v>
      </c>
      <c r="S162" s="49" t="s">
        <v>72</v>
      </c>
      <c r="T162" s="53" t="s">
        <v>77</v>
      </c>
      <c r="U162" s="49">
        <v>26</v>
      </c>
      <c r="V162" s="50" t="s">
        <v>72</v>
      </c>
    </row>
    <row r="163" spans="2:22" ht="12.75" customHeight="1">
      <c r="B163" s="64" t="s">
        <v>752</v>
      </c>
      <c r="C163" s="69" t="s">
        <v>751</v>
      </c>
      <c r="D163" s="70">
        <v>250</v>
      </c>
      <c r="E163" s="69" t="s">
        <v>420</v>
      </c>
      <c r="F163" s="66" t="s">
        <v>12</v>
      </c>
      <c r="G163" s="57">
        <v>25</v>
      </c>
      <c r="H163" s="52">
        <v>124</v>
      </c>
      <c r="I163" s="51" t="s">
        <v>72</v>
      </c>
      <c r="J163" s="51" t="s">
        <v>72</v>
      </c>
      <c r="K163" s="51">
        <v>68</v>
      </c>
      <c r="L163" s="52">
        <v>89</v>
      </c>
      <c r="M163" s="75">
        <v>4</v>
      </c>
      <c r="N163" s="53">
        <v>19.100000000000001</v>
      </c>
      <c r="O163" s="51" t="s">
        <v>72</v>
      </c>
      <c r="P163" s="53">
        <v>1.6</v>
      </c>
      <c r="Q163" s="51" t="s">
        <v>72</v>
      </c>
      <c r="R163" s="52">
        <v>3</v>
      </c>
      <c r="S163" s="49" t="s">
        <v>72</v>
      </c>
      <c r="T163" s="53" t="s">
        <v>29</v>
      </c>
      <c r="U163" s="52">
        <v>13</v>
      </c>
      <c r="V163" s="50" t="s">
        <v>72</v>
      </c>
    </row>
    <row r="164" spans="2:22" ht="12.75" customHeight="1">
      <c r="B164" s="64" t="s">
        <v>753</v>
      </c>
      <c r="C164" s="69" t="s">
        <v>751</v>
      </c>
      <c r="D164" s="70">
        <v>250</v>
      </c>
      <c r="E164" s="69" t="s">
        <v>420</v>
      </c>
      <c r="F164" s="67" t="s">
        <v>55</v>
      </c>
      <c r="G164" s="57">
        <v>32</v>
      </c>
      <c r="H164" s="52">
        <v>133</v>
      </c>
      <c r="I164" s="51" t="s">
        <v>72</v>
      </c>
      <c r="J164" s="51" t="s">
        <v>72</v>
      </c>
      <c r="K164" s="51">
        <v>78</v>
      </c>
      <c r="L164" s="52">
        <v>98</v>
      </c>
      <c r="M164" s="75">
        <v>4</v>
      </c>
      <c r="N164" s="53">
        <v>19.100000000000001</v>
      </c>
      <c r="O164" s="51" t="s">
        <v>72</v>
      </c>
      <c r="P164" s="53">
        <v>1.6</v>
      </c>
      <c r="Q164" s="51" t="s">
        <v>72</v>
      </c>
      <c r="R164" s="52">
        <v>3</v>
      </c>
      <c r="S164" s="49" t="s">
        <v>72</v>
      </c>
      <c r="T164" s="53" t="s">
        <v>29</v>
      </c>
      <c r="U164" s="52">
        <v>13</v>
      </c>
      <c r="V164" s="50" t="s">
        <v>72</v>
      </c>
    </row>
    <row r="165" spans="2:22" ht="12.75" customHeight="1">
      <c r="B165" s="64" t="s">
        <v>754</v>
      </c>
      <c r="C165" s="69" t="s">
        <v>751</v>
      </c>
      <c r="D165" s="70">
        <v>250</v>
      </c>
      <c r="E165" s="69" t="s">
        <v>420</v>
      </c>
      <c r="F165" s="67" t="s">
        <v>56</v>
      </c>
      <c r="G165" s="57">
        <v>40</v>
      </c>
      <c r="H165" s="52">
        <v>156</v>
      </c>
      <c r="I165" s="51" t="s">
        <v>72</v>
      </c>
      <c r="J165" s="51" t="s">
        <v>72</v>
      </c>
      <c r="K165" s="51">
        <v>91</v>
      </c>
      <c r="L165" s="52">
        <v>114</v>
      </c>
      <c r="M165" s="75">
        <v>4</v>
      </c>
      <c r="N165" s="53">
        <v>22.3</v>
      </c>
      <c r="O165" s="51" t="s">
        <v>72</v>
      </c>
      <c r="P165" s="53">
        <v>1.6</v>
      </c>
      <c r="Q165" s="51" t="s">
        <v>72</v>
      </c>
      <c r="R165" s="52">
        <v>3</v>
      </c>
      <c r="S165" s="49" t="s">
        <v>72</v>
      </c>
      <c r="T165" s="55" t="s">
        <v>30</v>
      </c>
      <c r="U165" s="52">
        <v>16</v>
      </c>
      <c r="V165" s="50" t="s">
        <v>72</v>
      </c>
    </row>
    <row r="166" spans="2:22" ht="12.75" customHeight="1">
      <c r="B166" s="64" t="s">
        <v>755</v>
      </c>
      <c r="C166" s="69" t="s">
        <v>751</v>
      </c>
      <c r="D166" s="70">
        <v>250</v>
      </c>
      <c r="E166" s="69" t="s">
        <v>420</v>
      </c>
      <c r="F166" s="67" t="s">
        <v>13</v>
      </c>
      <c r="G166" s="57">
        <v>50</v>
      </c>
      <c r="H166" s="52">
        <v>165</v>
      </c>
      <c r="I166" s="51" t="s">
        <v>72</v>
      </c>
      <c r="J166" s="53">
        <v>22</v>
      </c>
      <c r="K166" s="51">
        <v>106</v>
      </c>
      <c r="L166" s="52">
        <v>127</v>
      </c>
      <c r="M166" s="75">
        <v>8</v>
      </c>
      <c r="N166" s="52">
        <v>19.100000000000001</v>
      </c>
      <c r="O166" s="51" t="s">
        <v>72</v>
      </c>
      <c r="P166" s="53">
        <v>1.6</v>
      </c>
      <c r="Q166" s="51" t="s">
        <v>72</v>
      </c>
      <c r="R166" s="52">
        <v>4</v>
      </c>
      <c r="S166" s="53">
        <f t="shared" ref="S166:S177" si="11">(J166+U166+5)*2+R166</f>
        <v>84</v>
      </c>
      <c r="T166" s="52" t="s">
        <v>29</v>
      </c>
      <c r="U166" s="52">
        <v>13</v>
      </c>
      <c r="V166" s="50" t="s">
        <v>72</v>
      </c>
    </row>
    <row r="167" spans="2:22" ht="12.75" customHeight="1">
      <c r="B167" s="64" t="s">
        <v>756</v>
      </c>
      <c r="C167" s="69" t="s">
        <v>751</v>
      </c>
      <c r="D167" s="70">
        <v>250</v>
      </c>
      <c r="E167" s="69" t="s">
        <v>420</v>
      </c>
      <c r="F167" s="67" t="s">
        <v>57</v>
      </c>
      <c r="G167" s="57">
        <v>65</v>
      </c>
      <c r="H167" s="52">
        <v>191</v>
      </c>
      <c r="I167" s="51" t="s">
        <v>72</v>
      </c>
      <c r="J167" s="53">
        <v>25</v>
      </c>
      <c r="K167" s="51">
        <v>125</v>
      </c>
      <c r="L167" s="52">
        <v>149</v>
      </c>
      <c r="M167" s="75">
        <v>8</v>
      </c>
      <c r="N167" s="52">
        <v>22.3</v>
      </c>
      <c r="O167" s="51" t="s">
        <v>72</v>
      </c>
      <c r="P167" s="53">
        <v>1.6</v>
      </c>
      <c r="Q167" s="51" t="s">
        <v>72</v>
      </c>
      <c r="R167" s="52">
        <v>4</v>
      </c>
      <c r="S167" s="53">
        <f t="shared" si="11"/>
        <v>96</v>
      </c>
      <c r="T167" s="52" t="s">
        <v>30</v>
      </c>
      <c r="U167" s="52">
        <v>16</v>
      </c>
      <c r="V167" s="50" t="s">
        <v>72</v>
      </c>
    </row>
    <row r="168" spans="2:22" ht="12.75" customHeight="1">
      <c r="B168" s="64" t="s">
        <v>757</v>
      </c>
      <c r="C168" s="69" t="s">
        <v>751</v>
      </c>
      <c r="D168" s="70">
        <v>250</v>
      </c>
      <c r="E168" s="69" t="s">
        <v>420</v>
      </c>
      <c r="F168" s="67" t="s">
        <v>14</v>
      </c>
      <c r="G168" s="57">
        <v>80</v>
      </c>
      <c r="H168" s="49">
        <v>210</v>
      </c>
      <c r="I168" s="51" t="s">
        <v>72</v>
      </c>
      <c r="J168" s="49">
        <v>28</v>
      </c>
      <c r="K168" s="51">
        <v>144</v>
      </c>
      <c r="L168" s="49">
        <v>168</v>
      </c>
      <c r="M168" s="77">
        <v>8</v>
      </c>
      <c r="N168" s="49">
        <v>22.3</v>
      </c>
      <c r="O168" s="51" t="s">
        <v>72</v>
      </c>
      <c r="P168" s="53">
        <v>1.6</v>
      </c>
      <c r="Q168" s="51" t="s">
        <v>72</v>
      </c>
      <c r="R168" s="49">
        <v>4</v>
      </c>
      <c r="S168" s="53">
        <f t="shared" si="11"/>
        <v>102</v>
      </c>
      <c r="T168" s="53" t="s">
        <v>30</v>
      </c>
      <c r="U168" s="49">
        <v>16</v>
      </c>
      <c r="V168" s="50" t="s">
        <v>72</v>
      </c>
    </row>
    <row r="169" spans="2:22" ht="12.75" customHeight="1">
      <c r="B169" s="64" t="s">
        <v>758</v>
      </c>
      <c r="C169" s="69" t="s">
        <v>751</v>
      </c>
      <c r="D169" s="70">
        <v>250</v>
      </c>
      <c r="E169" s="69" t="s">
        <v>420</v>
      </c>
      <c r="F169" s="71" t="s">
        <v>58</v>
      </c>
      <c r="G169" s="56" t="s">
        <v>72</v>
      </c>
      <c r="H169" s="49">
        <v>229</v>
      </c>
      <c r="I169" s="51" t="s">
        <v>72</v>
      </c>
      <c r="J169" s="49">
        <v>30</v>
      </c>
      <c r="K169" s="51">
        <v>160</v>
      </c>
      <c r="L169" s="49">
        <v>184</v>
      </c>
      <c r="M169" s="77">
        <v>8</v>
      </c>
      <c r="N169" s="49">
        <v>22.3</v>
      </c>
      <c r="O169" s="51" t="s">
        <v>72</v>
      </c>
      <c r="P169" s="53">
        <v>1.6</v>
      </c>
      <c r="Q169" s="51" t="s">
        <v>72</v>
      </c>
      <c r="R169" s="49">
        <v>4</v>
      </c>
      <c r="S169" s="53">
        <f t="shared" si="11"/>
        <v>106</v>
      </c>
      <c r="T169" s="53" t="s">
        <v>30</v>
      </c>
      <c r="U169" s="49">
        <v>16</v>
      </c>
      <c r="V169" s="50" t="s">
        <v>72</v>
      </c>
    </row>
    <row r="170" spans="2:22" ht="12.75" customHeight="1">
      <c r="B170" s="64" t="s">
        <v>759</v>
      </c>
      <c r="C170" s="69" t="s">
        <v>751</v>
      </c>
      <c r="D170" s="70">
        <v>250</v>
      </c>
      <c r="E170" s="69" t="s">
        <v>420</v>
      </c>
      <c r="F170" s="67" t="s">
        <v>15</v>
      </c>
      <c r="G170" s="57">
        <v>100</v>
      </c>
      <c r="H170" s="53">
        <v>254</v>
      </c>
      <c r="I170" s="51" t="s">
        <v>72</v>
      </c>
      <c r="J170" s="53">
        <v>32</v>
      </c>
      <c r="K170" s="51">
        <v>176</v>
      </c>
      <c r="L170" s="52">
        <v>200</v>
      </c>
      <c r="M170" s="76">
        <v>8</v>
      </c>
      <c r="N170" s="52">
        <v>22.3</v>
      </c>
      <c r="O170" s="51" t="s">
        <v>72</v>
      </c>
      <c r="P170" s="53">
        <v>1.6</v>
      </c>
      <c r="Q170" s="51" t="s">
        <v>72</v>
      </c>
      <c r="R170" s="52">
        <v>5</v>
      </c>
      <c r="S170" s="53">
        <f t="shared" si="11"/>
        <v>111</v>
      </c>
      <c r="T170" s="52" t="s">
        <v>30</v>
      </c>
      <c r="U170" s="52">
        <v>16</v>
      </c>
      <c r="V170" s="50" t="s">
        <v>72</v>
      </c>
    </row>
    <row r="171" spans="2:22" ht="12.75" customHeight="1">
      <c r="B171" s="64" t="s">
        <v>760</v>
      </c>
      <c r="C171" s="69" t="s">
        <v>751</v>
      </c>
      <c r="D171" s="70">
        <v>250</v>
      </c>
      <c r="E171" s="69" t="s">
        <v>420</v>
      </c>
      <c r="F171" s="67" t="s">
        <v>16</v>
      </c>
      <c r="G171" s="57">
        <v>125</v>
      </c>
      <c r="H171" s="53">
        <v>279</v>
      </c>
      <c r="I171" s="51" t="s">
        <v>72</v>
      </c>
      <c r="J171" s="53">
        <v>35</v>
      </c>
      <c r="K171" s="51">
        <v>211</v>
      </c>
      <c r="L171" s="52">
        <v>235</v>
      </c>
      <c r="M171" s="76">
        <v>8</v>
      </c>
      <c r="N171" s="52">
        <v>22.3</v>
      </c>
      <c r="O171" s="51" t="s">
        <v>72</v>
      </c>
      <c r="P171" s="53">
        <v>1.6</v>
      </c>
      <c r="Q171" s="51" t="s">
        <v>72</v>
      </c>
      <c r="R171" s="52">
        <v>5</v>
      </c>
      <c r="S171" s="53">
        <f t="shared" si="11"/>
        <v>117</v>
      </c>
      <c r="T171" s="52" t="s">
        <v>30</v>
      </c>
      <c r="U171" s="52">
        <v>16</v>
      </c>
      <c r="V171" s="50" t="s">
        <v>72</v>
      </c>
    </row>
    <row r="172" spans="2:22" ht="12.75" customHeight="1">
      <c r="B172" s="64" t="s">
        <v>761</v>
      </c>
      <c r="C172" s="69" t="s">
        <v>751</v>
      </c>
      <c r="D172" s="70">
        <v>250</v>
      </c>
      <c r="E172" s="69" t="s">
        <v>420</v>
      </c>
      <c r="F172" s="67" t="s">
        <v>17</v>
      </c>
      <c r="G172" s="57">
        <v>150</v>
      </c>
      <c r="H172" s="53">
        <v>318</v>
      </c>
      <c r="I172" s="51" t="s">
        <v>72</v>
      </c>
      <c r="J172" s="53">
        <v>36</v>
      </c>
      <c r="K172" s="51">
        <v>246</v>
      </c>
      <c r="L172" s="52">
        <v>270</v>
      </c>
      <c r="M172" s="76">
        <v>12</v>
      </c>
      <c r="N172" s="52">
        <v>22.3</v>
      </c>
      <c r="O172" s="51" t="s">
        <v>72</v>
      </c>
      <c r="P172" s="53">
        <v>1.6</v>
      </c>
      <c r="Q172" s="51" t="s">
        <v>72</v>
      </c>
      <c r="R172" s="52">
        <v>6</v>
      </c>
      <c r="S172" s="53">
        <f t="shared" si="11"/>
        <v>120</v>
      </c>
      <c r="T172" s="52" t="s">
        <v>30</v>
      </c>
      <c r="U172" s="52">
        <v>16</v>
      </c>
      <c r="V172" s="50" t="s">
        <v>72</v>
      </c>
    </row>
    <row r="173" spans="2:22" ht="12.75" customHeight="1">
      <c r="B173" s="64" t="s">
        <v>762</v>
      </c>
      <c r="C173" s="69" t="s">
        <v>751</v>
      </c>
      <c r="D173" s="70">
        <v>250</v>
      </c>
      <c r="E173" s="69" t="s">
        <v>420</v>
      </c>
      <c r="F173" s="67" t="s">
        <v>18</v>
      </c>
      <c r="G173" s="57">
        <v>200</v>
      </c>
      <c r="H173" s="53">
        <v>381</v>
      </c>
      <c r="I173" s="51" t="s">
        <v>72</v>
      </c>
      <c r="J173" s="53">
        <v>41</v>
      </c>
      <c r="K173" s="51">
        <v>303</v>
      </c>
      <c r="L173" s="52">
        <v>330</v>
      </c>
      <c r="M173" s="76">
        <v>12</v>
      </c>
      <c r="N173" s="52">
        <v>25.4</v>
      </c>
      <c r="O173" s="51" t="s">
        <v>72</v>
      </c>
      <c r="P173" s="53">
        <v>1.6</v>
      </c>
      <c r="Q173" s="51" t="s">
        <v>72</v>
      </c>
      <c r="R173" s="52">
        <v>6</v>
      </c>
      <c r="S173" s="53">
        <f t="shared" si="11"/>
        <v>136</v>
      </c>
      <c r="T173" s="52" t="s">
        <v>31</v>
      </c>
      <c r="U173" s="52">
        <v>19</v>
      </c>
      <c r="V173" s="50" t="s">
        <v>72</v>
      </c>
    </row>
    <row r="174" spans="2:22" ht="12.75" customHeight="1">
      <c r="B174" s="64" t="s">
        <v>763</v>
      </c>
      <c r="C174" s="69" t="s">
        <v>751</v>
      </c>
      <c r="D174" s="70">
        <v>250</v>
      </c>
      <c r="E174" s="69" t="s">
        <v>420</v>
      </c>
      <c r="F174" s="67" t="s">
        <v>19</v>
      </c>
      <c r="G174" s="57">
        <v>250</v>
      </c>
      <c r="H174" s="53">
        <v>445</v>
      </c>
      <c r="I174" s="51" t="s">
        <v>72</v>
      </c>
      <c r="J174" s="53">
        <v>48</v>
      </c>
      <c r="K174" s="51">
        <v>357</v>
      </c>
      <c r="L174" s="52">
        <v>387</v>
      </c>
      <c r="M174" s="76">
        <v>16</v>
      </c>
      <c r="N174" s="52">
        <v>29</v>
      </c>
      <c r="O174" s="51" t="s">
        <v>72</v>
      </c>
      <c r="P174" s="53">
        <v>1.6</v>
      </c>
      <c r="Q174" s="51" t="s">
        <v>72</v>
      </c>
      <c r="R174" s="52">
        <v>6</v>
      </c>
      <c r="S174" s="53">
        <f t="shared" si="11"/>
        <v>156</v>
      </c>
      <c r="T174" s="52" t="s">
        <v>76</v>
      </c>
      <c r="U174" s="52">
        <v>22</v>
      </c>
      <c r="V174" s="50" t="s">
        <v>72</v>
      </c>
    </row>
    <row r="175" spans="2:22" ht="12.75" customHeight="1">
      <c r="B175" s="64" t="s">
        <v>764</v>
      </c>
      <c r="C175" s="69" t="s">
        <v>751</v>
      </c>
      <c r="D175" s="70">
        <v>250</v>
      </c>
      <c r="E175" s="69" t="s">
        <v>420</v>
      </c>
      <c r="F175" s="67" t="s">
        <v>20</v>
      </c>
      <c r="G175" s="57">
        <v>300</v>
      </c>
      <c r="H175" s="53">
        <v>521</v>
      </c>
      <c r="I175" s="51" t="s">
        <v>72</v>
      </c>
      <c r="J175" s="53">
        <v>51</v>
      </c>
      <c r="K175" s="51">
        <v>418</v>
      </c>
      <c r="L175" s="52">
        <v>451</v>
      </c>
      <c r="M175" s="76">
        <v>16</v>
      </c>
      <c r="N175" s="52">
        <v>32</v>
      </c>
      <c r="O175" s="51" t="s">
        <v>72</v>
      </c>
      <c r="P175" s="53">
        <v>1.6</v>
      </c>
      <c r="Q175" s="51" t="s">
        <v>72</v>
      </c>
      <c r="R175" s="52">
        <v>6</v>
      </c>
      <c r="S175" s="53">
        <f t="shared" si="11"/>
        <v>166</v>
      </c>
      <c r="T175" s="52" t="s">
        <v>32</v>
      </c>
      <c r="U175" s="52">
        <v>24</v>
      </c>
      <c r="V175" s="50" t="s">
        <v>72</v>
      </c>
    </row>
    <row r="176" spans="2:22" ht="12.75" customHeight="1">
      <c r="B176" s="64" t="s">
        <v>765</v>
      </c>
      <c r="C176" s="69" t="s">
        <v>751</v>
      </c>
      <c r="D176" s="70">
        <v>250</v>
      </c>
      <c r="E176" s="69" t="s">
        <v>420</v>
      </c>
      <c r="F176" s="67" t="s">
        <v>21</v>
      </c>
      <c r="G176" s="57">
        <v>350</v>
      </c>
      <c r="H176" s="49">
        <v>584</v>
      </c>
      <c r="I176" s="51" t="s">
        <v>72</v>
      </c>
      <c r="J176" s="49">
        <v>54</v>
      </c>
      <c r="K176" s="51">
        <v>481</v>
      </c>
      <c r="L176" s="49">
        <v>514</v>
      </c>
      <c r="M176" s="77">
        <v>20</v>
      </c>
      <c r="N176" s="49">
        <v>32</v>
      </c>
      <c r="O176" s="51" t="s">
        <v>72</v>
      </c>
      <c r="P176" s="53">
        <v>1.6</v>
      </c>
      <c r="Q176" s="51" t="s">
        <v>72</v>
      </c>
      <c r="R176" s="49">
        <v>7</v>
      </c>
      <c r="S176" s="53">
        <f t="shared" si="11"/>
        <v>173</v>
      </c>
      <c r="T176" s="53" t="s">
        <v>32</v>
      </c>
      <c r="U176" s="49">
        <v>24</v>
      </c>
      <c r="V176" s="50" t="s">
        <v>72</v>
      </c>
    </row>
    <row r="177" spans="2:22" ht="12.75" customHeight="1">
      <c r="B177" s="64" t="s">
        <v>766</v>
      </c>
      <c r="C177" s="69" t="s">
        <v>751</v>
      </c>
      <c r="D177" s="70">
        <v>250</v>
      </c>
      <c r="E177" s="69" t="s">
        <v>420</v>
      </c>
      <c r="F177" s="67" t="s">
        <v>22</v>
      </c>
      <c r="G177" s="57">
        <v>400</v>
      </c>
      <c r="H177" s="49">
        <v>648</v>
      </c>
      <c r="I177" s="51" t="s">
        <v>72</v>
      </c>
      <c r="J177" s="49">
        <v>57</v>
      </c>
      <c r="K177" s="51">
        <v>535</v>
      </c>
      <c r="L177" s="49">
        <v>572</v>
      </c>
      <c r="M177" s="77">
        <v>20</v>
      </c>
      <c r="N177" s="49">
        <v>35</v>
      </c>
      <c r="O177" s="51" t="s">
        <v>72</v>
      </c>
      <c r="P177" s="53">
        <v>1.6</v>
      </c>
      <c r="Q177" s="51" t="s">
        <v>72</v>
      </c>
      <c r="R177" s="49">
        <v>7</v>
      </c>
      <c r="S177" s="53">
        <f t="shared" si="11"/>
        <v>183</v>
      </c>
      <c r="T177" s="53" t="s">
        <v>77</v>
      </c>
      <c r="U177" s="49">
        <v>26</v>
      </c>
      <c r="V177" s="50" t="s">
        <v>72</v>
      </c>
    </row>
    <row r="178" spans="2:22" ht="12.75" customHeight="1">
      <c r="B178" s="64" t="s">
        <v>767</v>
      </c>
      <c r="C178" s="69" t="s">
        <v>751</v>
      </c>
      <c r="D178" s="70">
        <v>250</v>
      </c>
      <c r="E178" s="69" t="s">
        <v>420</v>
      </c>
      <c r="F178" s="67" t="s">
        <v>23</v>
      </c>
      <c r="G178" s="57">
        <v>450</v>
      </c>
      <c r="H178" s="49">
        <v>711</v>
      </c>
      <c r="I178" s="51" t="s">
        <v>72</v>
      </c>
      <c r="J178" s="51" t="s">
        <v>72</v>
      </c>
      <c r="K178" s="51">
        <v>592</v>
      </c>
      <c r="L178" s="49">
        <v>629</v>
      </c>
      <c r="M178" s="77">
        <v>24</v>
      </c>
      <c r="N178" s="49">
        <v>35</v>
      </c>
      <c r="O178" s="51" t="s">
        <v>72</v>
      </c>
      <c r="P178" s="53">
        <v>1.6</v>
      </c>
      <c r="Q178" s="51" t="s">
        <v>72</v>
      </c>
      <c r="R178" s="49">
        <v>7</v>
      </c>
      <c r="S178" s="49" t="s">
        <v>72</v>
      </c>
      <c r="T178" s="53" t="s">
        <v>77</v>
      </c>
      <c r="U178" s="49">
        <v>26</v>
      </c>
      <c r="V178" s="50" t="s">
        <v>72</v>
      </c>
    </row>
    <row r="179" spans="2:22" ht="12.75" customHeight="1">
      <c r="B179" s="64" t="s">
        <v>768</v>
      </c>
      <c r="C179" s="69" t="s">
        <v>751</v>
      </c>
      <c r="D179" s="70">
        <v>250</v>
      </c>
      <c r="E179" s="69" t="s">
        <v>420</v>
      </c>
      <c r="F179" s="67" t="s">
        <v>24</v>
      </c>
      <c r="G179" s="57">
        <v>500</v>
      </c>
      <c r="H179" s="49">
        <v>775</v>
      </c>
      <c r="I179" s="51" t="s">
        <v>72</v>
      </c>
      <c r="J179" s="51" t="s">
        <v>72</v>
      </c>
      <c r="K179" s="51">
        <v>649</v>
      </c>
      <c r="L179" s="49">
        <v>686</v>
      </c>
      <c r="M179" s="77">
        <v>24</v>
      </c>
      <c r="N179" s="49">
        <v>35</v>
      </c>
      <c r="O179" s="51" t="s">
        <v>72</v>
      </c>
      <c r="P179" s="53">
        <v>1.6</v>
      </c>
      <c r="Q179" s="51" t="s">
        <v>72</v>
      </c>
      <c r="R179" s="49">
        <v>7</v>
      </c>
      <c r="S179" s="49" t="s">
        <v>72</v>
      </c>
      <c r="T179" s="53" t="s">
        <v>77</v>
      </c>
      <c r="U179" s="49">
        <v>26</v>
      </c>
      <c r="V179" s="50" t="s">
        <v>72</v>
      </c>
    </row>
    <row r="180" spans="2:22" ht="12.75" customHeight="1">
      <c r="B180" s="64" t="s">
        <v>769</v>
      </c>
      <c r="C180" s="69" t="s">
        <v>751</v>
      </c>
      <c r="D180" s="70">
        <v>250</v>
      </c>
      <c r="E180" s="69" t="s">
        <v>420</v>
      </c>
      <c r="F180" s="67" t="s">
        <v>25</v>
      </c>
      <c r="G180" s="57">
        <v>600</v>
      </c>
      <c r="H180" s="49">
        <v>914</v>
      </c>
      <c r="I180" s="51" t="s">
        <v>72</v>
      </c>
      <c r="J180" s="51" t="s">
        <v>72</v>
      </c>
      <c r="K180" s="51">
        <v>770</v>
      </c>
      <c r="L180" s="49">
        <v>813</v>
      </c>
      <c r="M180" s="77">
        <v>24</v>
      </c>
      <c r="N180" s="49">
        <v>41</v>
      </c>
      <c r="O180" s="51" t="s">
        <v>72</v>
      </c>
      <c r="P180" s="53">
        <v>1.6</v>
      </c>
      <c r="Q180" s="51" t="s">
        <v>72</v>
      </c>
      <c r="R180" s="49">
        <v>7</v>
      </c>
      <c r="S180" s="49" t="s">
        <v>72</v>
      </c>
      <c r="T180" s="53" t="s">
        <v>81</v>
      </c>
      <c r="U180" s="49">
        <v>31</v>
      </c>
      <c r="V180" s="50" t="s">
        <v>72</v>
      </c>
    </row>
    <row r="181" spans="2:22" ht="12.75" customHeight="1">
      <c r="B181" s="63" t="s">
        <v>492</v>
      </c>
      <c r="C181" s="69" t="s">
        <v>234</v>
      </c>
      <c r="D181" s="70">
        <v>300</v>
      </c>
      <c r="E181" s="69" t="s">
        <v>493</v>
      </c>
      <c r="F181" s="67" t="s">
        <v>12</v>
      </c>
      <c r="G181" s="57">
        <v>25</v>
      </c>
      <c r="H181" s="49">
        <v>123.95</v>
      </c>
      <c r="I181" s="51">
        <v>82.55</v>
      </c>
      <c r="J181" s="51">
        <v>38.1</v>
      </c>
      <c r="K181" s="51">
        <v>50.8</v>
      </c>
      <c r="L181" s="49">
        <v>88.9</v>
      </c>
      <c r="M181" s="77">
        <v>4</v>
      </c>
      <c r="N181" s="49">
        <v>17.5</v>
      </c>
      <c r="O181" s="51">
        <v>53.85</v>
      </c>
      <c r="P181" s="53">
        <v>1.6</v>
      </c>
      <c r="Q181" s="51">
        <v>3</v>
      </c>
      <c r="R181" s="49">
        <v>3</v>
      </c>
      <c r="S181" s="51">
        <f t="shared" ref="S181:S197" si="12">(J181+U181)*2+R181</f>
        <v>105.2</v>
      </c>
      <c r="T181" s="53" t="s">
        <v>29</v>
      </c>
      <c r="U181" s="49">
        <v>13</v>
      </c>
      <c r="V181" s="50">
        <v>8.1999999999999993</v>
      </c>
    </row>
    <row r="182" spans="2:22" ht="12.75" customHeight="1">
      <c r="B182" s="63" t="s">
        <v>508</v>
      </c>
      <c r="C182" s="69" t="s">
        <v>234</v>
      </c>
      <c r="D182" s="70">
        <v>300</v>
      </c>
      <c r="E182" s="69" t="s">
        <v>493</v>
      </c>
      <c r="F182" s="67" t="s">
        <v>55</v>
      </c>
      <c r="G182" s="57">
        <v>32</v>
      </c>
      <c r="H182" s="49">
        <v>133.35</v>
      </c>
      <c r="I182" s="51">
        <v>84.1</v>
      </c>
      <c r="J182" s="51">
        <v>38.1</v>
      </c>
      <c r="K182" s="51">
        <v>63.5</v>
      </c>
      <c r="L182" s="49">
        <v>98.4</v>
      </c>
      <c r="M182" s="77">
        <v>4</v>
      </c>
      <c r="N182" s="49">
        <v>17.5</v>
      </c>
      <c r="O182" s="51">
        <v>63.5</v>
      </c>
      <c r="P182" s="53">
        <v>1.6</v>
      </c>
      <c r="Q182" s="51">
        <v>3</v>
      </c>
      <c r="R182" s="49">
        <v>3</v>
      </c>
      <c r="S182" s="51">
        <f t="shared" si="12"/>
        <v>105.2</v>
      </c>
      <c r="T182" s="53" t="s">
        <v>29</v>
      </c>
      <c r="U182" s="49">
        <v>13</v>
      </c>
      <c r="V182" s="50">
        <v>9.5</v>
      </c>
    </row>
    <row r="183" spans="2:22" ht="12.75" customHeight="1">
      <c r="B183" s="63" t="s">
        <v>494</v>
      </c>
      <c r="C183" s="69" t="s">
        <v>234</v>
      </c>
      <c r="D183" s="70">
        <v>300</v>
      </c>
      <c r="E183" s="69" t="s">
        <v>493</v>
      </c>
      <c r="F183" s="67" t="s">
        <v>56</v>
      </c>
      <c r="G183" s="67">
        <v>40</v>
      </c>
      <c r="H183" s="49">
        <v>155.44999999999999</v>
      </c>
      <c r="I183" s="51">
        <v>85.85</v>
      </c>
      <c r="J183" s="51">
        <v>38.1</v>
      </c>
      <c r="K183" s="51">
        <v>73.150000000000006</v>
      </c>
      <c r="L183" s="49">
        <v>114.3</v>
      </c>
      <c r="M183" s="77">
        <v>4</v>
      </c>
      <c r="N183" s="49">
        <v>20.57</v>
      </c>
      <c r="O183" s="51">
        <v>69.849999999999994</v>
      </c>
      <c r="P183" s="53">
        <v>1.6</v>
      </c>
      <c r="Q183" s="51">
        <v>6.4</v>
      </c>
      <c r="R183" s="49">
        <v>3</v>
      </c>
      <c r="S183" s="51">
        <f t="shared" si="12"/>
        <v>111.2</v>
      </c>
      <c r="T183" s="53" t="s">
        <v>30</v>
      </c>
      <c r="U183" s="49">
        <v>16</v>
      </c>
      <c r="V183" s="50">
        <v>13</v>
      </c>
    </row>
    <row r="184" spans="2:22" ht="12.75" customHeight="1">
      <c r="B184" s="63" t="s">
        <v>495</v>
      </c>
      <c r="C184" s="69" t="s">
        <v>234</v>
      </c>
      <c r="D184" s="70">
        <v>300</v>
      </c>
      <c r="E184" s="69" t="s">
        <v>493</v>
      </c>
      <c r="F184" s="67" t="s">
        <v>13</v>
      </c>
      <c r="G184" s="67">
        <v>50</v>
      </c>
      <c r="H184" s="49">
        <v>165.1</v>
      </c>
      <c r="I184" s="51">
        <v>85.85</v>
      </c>
      <c r="J184" s="51">
        <v>38.1</v>
      </c>
      <c r="K184" s="51">
        <v>91.95</v>
      </c>
      <c r="L184" s="49">
        <v>127</v>
      </c>
      <c r="M184" s="77">
        <v>8</v>
      </c>
      <c r="N184" s="49">
        <v>17.5</v>
      </c>
      <c r="O184" s="51">
        <v>84.07</v>
      </c>
      <c r="P184" s="53">
        <v>1.6</v>
      </c>
      <c r="Q184" s="51">
        <v>7.9</v>
      </c>
      <c r="R184" s="49">
        <v>4</v>
      </c>
      <c r="S184" s="51">
        <f t="shared" si="12"/>
        <v>106.2</v>
      </c>
      <c r="T184" s="53" t="s">
        <v>29</v>
      </c>
      <c r="U184" s="49">
        <v>13</v>
      </c>
      <c r="V184" s="50">
        <v>15</v>
      </c>
    </row>
    <row r="185" spans="2:22" ht="12.75" customHeight="1">
      <c r="B185" s="63" t="s">
        <v>496</v>
      </c>
      <c r="C185" s="69" t="s">
        <v>234</v>
      </c>
      <c r="D185" s="70">
        <v>300</v>
      </c>
      <c r="E185" s="69" t="s">
        <v>493</v>
      </c>
      <c r="F185" s="67" t="s">
        <v>57</v>
      </c>
      <c r="G185" s="67">
        <v>65</v>
      </c>
      <c r="H185" s="49">
        <v>190.5</v>
      </c>
      <c r="I185" s="51">
        <v>88.9</v>
      </c>
      <c r="J185" s="51">
        <v>38.1</v>
      </c>
      <c r="K185" s="51">
        <v>104.65</v>
      </c>
      <c r="L185" s="49">
        <v>149.35</v>
      </c>
      <c r="M185" s="77">
        <v>8</v>
      </c>
      <c r="N185" s="49">
        <v>20.6</v>
      </c>
      <c r="O185" s="51">
        <v>86.36</v>
      </c>
      <c r="P185" s="53">
        <v>1.6</v>
      </c>
      <c r="Q185" s="51">
        <v>7.9</v>
      </c>
      <c r="R185" s="49">
        <v>4</v>
      </c>
      <c r="S185" s="51">
        <f t="shared" si="12"/>
        <v>112.2</v>
      </c>
      <c r="T185" s="53" t="s">
        <v>30</v>
      </c>
      <c r="U185" s="49">
        <v>16</v>
      </c>
      <c r="V185" s="50">
        <v>19.5</v>
      </c>
    </row>
    <row r="186" spans="2:22" ht="12.75" customHeight="1">
      <c r="B186" s="63" t="s">
        <v>497</v>
      </c>
      <c r="C186" s="69" t="s">
        <v>234</v>
      </c>
      <c r="D186" s="70">
        <v>300</v>
      </c>
      <c r="E186" s="69" t="s">
        <v>493</v>
      </c>
      <c r="F186" s="67" t="s">
        <v>14</v>
      </c>
      <c r="G186" s="67">
        <v>80</v>
      </c>
      <c r="H186" s="49">
        <v>209.55</v>
      </c>
      <c r="I186" s="51">
        <v>88.9</v>
      </c>
      <c r="J186" s="51">
        <v>38.1</v>
      </c>
      <c r="K186" s="51">
        <v>127</v>
      </c>
      <c r="L186" s="49">
        <v>168.15</v>
      </c>
      <c r="M186" s="77">
        <v>8</v>
      </c>
      <c r="N186" s="49">
        <v>20.6</v>
      </c>
      <c r="O186" s="51">
        <v>117.35</v>
      </c>
      <c r="P186" s="53">
        <v>1.6</v>
      </c>
      <c r="Q186" s="51">
        <v>9.6999999999999993</v>
      </c>
      <c r="R186" s="49">
        <v>4</v>
      </c>
      <c r="S186" s="51">
        <f t="shared" si="12"/>
        <v>112.2</v>
      </c>
      <c r="T186" s="53" t="s">
        <v>30</v>
      </c>
      <c r="U186" s="49">
        <v>16</v>
      </c>
      <c r="V186" s="50">
        <v>22</v>
      </c>
    </row>
    <row r="187" spans="2:22" ht="12.75" customHeight="1">
      <c r="B187" s="63" t="s">
        <v>498</v>
      </c>
      <c r="C187" s="69" t="s">
        <v>234</v>
      </c>
      <c r="D187" s="70">
        <v>300</v>
      </c>
      <c r="E187" s="69" t="s">
        <v>493</v>
      </c>
      <c r="F187" s="67" t="s">
        <v>15</v>
      </c>
      <c r="G187" s="67">
        <v>100</v>
      </c>
      <c r="H187" s="49">
        <v>254</v>
      </c>
      <c r="I187" s="51">
        <v>91.95</v>
      </c>
      <c r="J187" s="51">
        <v>38.1</v>
      </c>
      <c r="K187" s="51">
        <v>157.22999999999999</v>
      </c>
      <c r="L187" s="49">
        <v>200.15199999999999</v>
      </c>
      <c r="M187" s="77">
        <v>8</v>
      </c>
      <c r="N187" s="49">
        <v>20.6</v>
      </c>
      <c r="O187" s="51">
        <v>146.05000000000001</v>
      </c>
      <c r="P187" s="53">
        <v>1.6</v>
      </c>
      <c r="Q187" s="51">
        <v>11.2</v>
      </c>
      <c r="R187" s="49">
        <v>5</v>
      </c>
      <c r="S187" s="51">
        <f t="shared" si="12"/>
        <v>113.2</v>
      </c>
      <c r="T187" s="53" t="s">
        <v>30</v>
      </c>
      <c r="U187" s="49">
        <v>16</v>
      </c>
      <c r="V187" s="50">
        <v>31</v>
      </c>
    </row>
    <row r="188" spans="2:22" ht="12.75" customHeight="1">
      <c r="B188" s="63" t="s">
        <v>509</v>
      </c>
      <c r="C188" s="69" t="s">
        <v>234</v>
      </c>
      <c r="D188" s="70">
        <v>300</v>
      </c>
      <c r="E188" s="69" t="s">
        <v>493</v>
      </c>
      <c r="F188" s="67" t="s">
        <v>16</v>
      </c>
      <c r="G188" s="67">
        <v>125</v>
      </c>
      <c r="H188" s="49">
        <v>279.39999999999998</v>
      </c>
      <c r="I188" s="51">
        <v>101.6</v>
      </c>
      <c r="J188" s="51">
        <v>38.1</v>
      </c>
      <c r="K188" s="51">
        <v>185.7</v>
      </c>
      <c r="L188" s="49">
        <v>234.9</v>
      </c>
      <c r="M188" s="77">
        <v>8</v>
      </c>
      <c r="N188" s="49">
        <v>22.3</v>
      </c>
      <c r="O188" s="51">
        <v>177.8</v>
      </c>
      <c r="P188" s="53">
        <v>1.6</v>
      </c>
      <c r="Q188" s="51">
        <v>11.2</v>
      </c>
      <c r="R188" s="49">
        <v>2</v>
      </c>
      <c r="S188" s="51">
        <f t="shared" si="12"/>
        <v>110.2</v>
      </c>
      <c r="T188" s="53" t="s">
        <v>30</v>
      </c>
      <c r="U188" s="49">
        <v>16</v>
      </c>
      <c r="V188" s="50">
        <v>35</v>
      </c>
    </row>
    <row r="189" spans="2:22" ht="12.75" customHeight="1">
      <c r="B189" s="63" t="s">
        <v>499</v>
      </c>
      <c r="C189" s="69" t="s">
        <v>234</v>
      </c>
      <c r="D189" s="70">
        <v>300</v>
      </c>
      <c r="E189" s="69" t="s">
        <v>493</v>
      </c>
      <c r="F189" s="67" t="s">
        <v>17</v>
      </c>
      <c r="G189" s="67">
        <v>150</v>
      </c>
      <c r="H189" s="49">
        <v>317.5</v>
      </c>
      <c r="I189" s="51">
        <v>100.76</v>
      </c>
      <c r="J189" s="51">
        <v>38.1</v>
      </c>
      <c r="K189" s="51">
        <v>215.9</v>
      </c>
      <c r="L189" s="49">
        <v>269.74799999999999</v>
      </c>
      <c r="M189" s="77">
        <v>12</v>
      </c>
      <c r="N189" s="49">
        <v>22.3</v>
      </c>
      <c r="O189" s="51">
        <v>206.24799999999999</v>
      </c>
      <c r="P189" s="53">
        <v>1.6</v>
      </c>
      <c r="Q189" s="51">
        <v>12.7</v>
      </c>
      <c r="R189" s="49">
        <v>6</v>
      </c>
      <c r="S189" s="51">
        <f t="shared" si="12"/>
        <v>114.2</v>
      </c>
      <c r="T189" s="53" t="s">
        <v>30</v>
      </c>
      <c r="U189" s="49">
        <v>16</v>
      </c>
      <c r="V189" s="50">
        <v>45</v>
      </c>
    </row>
    <row r="190" spans="2:22" ht="12.75" customHeight="1">
      <c r="B190" s="63" t="s">
        <v>500</v>
      </c>
      <c r="C190" s="69" t="s">
        <v>234</v>
      </c>
      <c r="D190" s="70">
        <v>300</v>
      </c>
      <c r="E190" s="69" t="s">
        <v>493</v>
      </c>
      <c r="F190" s="67" t="s">
        <v>18</v>
      </c>
      <c r="G190" s="67">
        <v>200</v>
      </c>
      <c r="H190" s="49">
        <v>381</v>
      </c>
      <c r="I190" s="51">
        <v>111.25</v>
      </c>
      <c r="J190" s="51">
        <v>41.15</v>
      </c>
      <c r="K190" s="51">
        <v>269.75</v>
      </c>
      <c r="L190" s="49">
        <v>330.2</v>
      </c>
      <c r="M190" s="77">
        <v>12</v>
      </c>
      <c r="N190" s="49">
        <v>25.4</v>
      </c>
      <c r="O190" s="51">
        <v>260.35000000000002</v>
      </c>
      <c r="P190" s="53">
        <v>1.6</v>
      </c>
      <c r="Q190" s="51">
        <v>12.7</v>
      </c>
      <c r="R190" s="49">
        <v>6</v>
      </c>
      <c r="S190" s="51">
        <f t="shared" si="12"/>
        <v>126.3</v>
      </c>
      <c r="T190" s="53" t="s">
        <v>31</v>
      </c>
      <c r="U190" s="49">
        <v>19</v>
      </c>
      <c r="V190" s="50">
        <v>70</v>
      </c>
    </row>
    <row r="191" spans="2:22" ht="12.75" customHeight="1">
      <c r="B191" s="63" t="s">
        <v>501</v>
      </c>
      <c r="C191" s="69" t="s">
        <v>234</v>
      </c>
      <c r="D191" s="70">
        <v>300</v>
      </c>
      <c r="E191" s="69" t="s">
        <v>493</v>
      </c>
      <c r="F191" s="67" t="s">
        <v>19</v>
      </c>
      <c r="G191" s="67">
        <v>250</v>
      </c>
      <c r="H191" s="49">
        <v>444.5</v>
      </c>
      <c r="I191" s="51">
        <v>117.348</v>
      </c>
      <c r="J191" s="51">
        <v>47.75</v>
      </c>
      <c r="K191" s="51">
        <v>323.85000000000002</v>
      </c>
      <c r="L191" s="49">
        <v>387.35</v>
      </c>
      <c r="M191" s="77">
        <v>16</v>
      </c>
      <c r="N191" s="49">
        <v>28.45</v>
      </c>
      <c r="O191" s="51">
        <v>320.55</v>
      </c>
      <c r="P191" s="53">
        <v>1.6</v>
      </c>
      <c r="Q191" s="51">
        <v>12.7</v>
      </c>
      <c r="R191" s="49">
        <v>6</v>
      </c>
      <c r="S191" s="51">
        <f t="shared" si="12"/>
        <v>145.5</v>
      </c>
      <c r="T191" s="53" t="s">
        <v>76</v>
      </c>
      <c r="U191" s="49">
        <v>22</v>
      </c>
      <c r="V191" s="50">
        <v>100</v>
      </c>
    </row>
    <row r="192" spans="2:22" ht="12.75" customHeight="1">
      <c r="B192" s="63" t="s">
        <v>502</v>
      </c>
      <c r="C192" s="69" t="s">
        <v>234</v>
      </c>
      <c r="D192" s="70">
        <v>300</v>
      </c>
      <c r="E192" s="69" t="s">
        <v>493</v>
      </c>
      <c r="F192" s="67" t="s">
        <v>20</v>
      </c>
      <c r="G192" s="67">
        <v>300</v>
      </c>
      <c r="H192" s="49">
        <v>520.70000000000005</v>
      </c>
      <c r="I192" s="51">
        <v>130.048</v>
      </c>
      <c r="J192" s="51">
        <v>50.8</v>
      </c>
      <c r="K192" s="51">
        <v>381</v>
      </c>
      <c r="L192" s="49">
        <v>438.15</v>
      </c>
      <c r="M192" s="77">
        <v>16</v>
      </c>
      <c r="N192" s="49">
        <v>31.75</v>
      </c>
      <c r="O192" s="51">
        <v>374.65</v>
      </c>
      <c r="P192" s="53">
        <v>1.6</v>
      </c>
      <c r="Q192" s="51">
        <v>12.7</v>
      </c>
      <c r="R192" s="49">
        <v>6</v>
      </c>
      <c r="S192" s="51">
        <f t="shared" si="12"/>
        <v>155.6</v>
      </c>
      <c r="T192" s="53" t="s">
        <v>32</v>
      </c>
      <c r="U192" s="49">
        <v>24</v>
      </c>
      <c r="V192" s="50">
        <v>150</v>
      </c>
    </row>
    <row r="193" spans="2:22" ht="12.75" customHeight="1">
      <c r="B193" s="63" t="s">
        <v>503</v>
      </c>
      <c r="C193" s="69" t="s">
        <v>234</v>
      </c>
      <c r="D193" s="70">
        <v>300</v>
      </c>
      <c r="E193" s="69" t="s">
        <v>493</v>
      </c>
      <c r="F193" s="67" t="s">
        <v>21</v>
      </c>
      <c r="G193" s="67">
        <v>350</v>
      </c>
      <c r="H193" s="49">
        <v>584.20000000000005</v>
      </c>
      <c r="I193" s="51">
        <v>142.74799999999999</v>
      </c>
      <c r="J193" s="51">
        <v>53.847999999999999</v>
      </c>
      <c r="K193" s="51">
        <v>412.75</v>
      </c>
      <c r="L193" s="49">
        <v>527.04999999999995</v>
      </c>
      <c r="M193" s="77">
        <v>20</v>
      </c>
      <c r="N193" s="49">
        <v>31.75</v>
      </c>
      <c r="O193" s="51">
        <v>425.45</v>
      </c>
      <c r="P193" s="53">
        <v>1.6</v>
      </c>
      <c r="Q193" s="51">
        <v>12.7</v>
      </c>
      <c r="R193" s="49">
        <v>7</v>
      </c>
      <c r="S193" s="51">
        <f t="shared" si="12"/>
        <v>162.696</v>
      </c>
      <c r="T193" s="53" t="s">
        <v>32</v>
      </c>
      <c r="U193" s="49">
        <v>24</v>
      </c>
      <c r="V193" s="50">
        <v>206</v>
      </c>
    </row>
    <row r="194" spans="2:22" ht="12.75" customHeight="1">
      <c r="B194" s="63" t="s">
        <v>504</v>
      </c>
      <c r="C194" s="69" t="s">
        <v>234</v>
      </c>
      <c r="D194" s="70">
        <v>300</v>
      </c>
      <c r="E194" s="69" t="s">
        <v>493</v>
      </c>
      <c r="F194" s="67" t="s">
        <v>22</v>
      </c>
      <c r="G194" s="67">
        <v>400</v>
      </c>
      <c r="H194" s="49">
        <v>647.70000000000005</v>
      </c>
      <c r="I194" s="51">
        <v>146.05000000000001</v>
      </c>
      <c r="J194" s="51">
        <v>57.15</v>
      </c>
      <c r="K194" s="51">
        <v>469.9</v>
      </c>
      <c r="L194" s="49">
        <v>571.5</v>
      </c>
      <c r="M194" s="77">
        <v>20</v>
      </c>
      <c r="N194" s="49">
        <v>35.049999999999997</v>
      </c>
      <c r="O194" s="51">
        <v>482.6</v>
      </c>
      <c r="P194" s="53">
        <v>1.6</v>
      </c>
      <c r="Q194" s="51">
        <v>12.7</v>
      </c>
      <c r="R194" s="49">
        <v>7</v>
      </c>
      <c r="S194" s="51">
        <f t="shared" si="12"/>
        <v>173.3</v>
      </c>
      <c r="T194" s="53" t="s">
        <v>77</v>
      </c>
      <c r="U194" s="49">
        <v>26</v>
      </c>
      <c r="V194" s="50">
        <v>254.4</v>
      </c>
    </row>
    <row r="195" spans="2:22" ht="12.75" customHeight="1">
      <c r="B195" s="63" t="s">
        <v>505</v>
      </c>
      <c r="C195" s="69" t="s">
        <v>234</v>
      </c>
      <c r="D195" s="70">
        <v>300</v>
      </c>
      <c r="E195" s="69" t="s">
        <v>493</v>
      </c>
      <c r="F195" s="67" t="s">
        <v>23</v>
      </c>
      <c r="G195" s="57">
        <v>450</v>
      </c>
      <c r="H195" s="49">
        <v>711.2</v>
      </c>
      <c r="I195" s="51">
        <v>158.75</v>
      </c>
      <c r="J195" s="51">
        <v>60.45</v>
      </c>
      <c r="K195" s="51">
        <v>533.4</v>
      </c>
      <c r="L195" s="49">
        <v>628.65</v>
      </c>
      <c r="M195" s="77">
        <v>24</v>
      </c>
      <c r="N195" s="49">
        <v>35.049999999999997</v>
      </c>
      <c r="O195" s="51">
        <v>533.4</v>
      </c>
      <c r="P195" s="53">
        <v>1.6</v>
      </c>
      <c r="Q195" s="51">
        <v>12.7</v>
      </c>
      <c r="R195" s="49">
        <v>7</v>
      </c>
      <c r="S195" s="51">
        <f t="shared" si="12"/>
        <v>179.9</v>
      </c>
      <c r="T195" s="53" t="s">
        <v>77</v>
      </c>
      <c r="U195" s="49">
        <v>26</v>
      </c>
      <c r="V195" s="50">
        <v>314.39999999999998</v>
      </c>
    </row>
    <row r="196" spans="2:22" ht="12.75" customHeight="1">
      <c r="B196" s="63" t="s">
        <v>506</v>
      </c>
      <c r="C196" s="69" t="s">
        <v>234</v>
      </c>
      <c r="D196" s="70">
        <v>300</v>
      </c>
      <c r="E196" s="69" t="s">
        <v>493</v>
      </c>
      <c r="F196" s="67" t="s">
        <v>24</v>
      </c>
      <c r="G196" s="57">
        <v>500</v>
      </c>
      <c r="H196" s="49">
        <v>774.7</v>
      </c>
      <c r="I196" s="51">
        <v>162.05199999999999</v>
      </c>
      <c r="J196" s="51">
        <v>63.5</v>
      </c>
      <c r="K196" s="51">
        <v>584.20000000000005</v>
      </c>
      <c r="L196" s="49">
        <v>685.8</v>
      </c>
      <c r="M196" s="77">
        <v>24</v>
      </c>
      <c r="N196" s="49">
        <v>35.049999999999997</v>
      </c>
      <c r="O196" s="51">
        <v>587.25</v>
      </c>
      <c r="P196" s="53">
        <v>1.6</v>
      </c>
      <c r="Q196" s="51">
        <v>12.7</v>
      </c>
      <c r="R196" s="49">
        <v>7</v>
      </c>
      <c r="S196" s="51">
        <f t="shared" si="12"/>
        <v>186</v>
      </c>
      <c r="T196" s="53" t="s">
        <v>77</v>
      </c>
      <c r="U196" s="49">
        <v>26</v>
      </c>
      <c r="V196" s="50">
        <v>379.2</v>
      </c>
    </row>
    <row r="197" spans="2:22" ht="12.75" customHeight="1">
      <c r="B197" s="63" t="s">
        <v>507</v>
      </c>
      <c r="C197" s="69" t="s">
        <v>234</v>
      </c>
      <c r="D197" s="70">
        <v>300</v>
      </c>
      <c r="E197" s="69" t="s">
        <v>493</v>
      </c>
      <c r="F197" s="67" t="s">
        <v>25</v>
      </c>
      <c r="G197" s="57">
        <v>600</v>
      </c>
      <c r="H197" s="49">
        <v>914.4</v>
      </c>
      <c r="I197" s="51">
        <v>168.148</v>
      </c>
      <c r="J197" s="51">
        <v>69.849999999999994</v>
      </c>
      <c r="K197" s="51">
        <v>692.15</v>
      </c>
      <c r="L197" s="49">
        <v>812.8</v>
      </c>
      <c r="M197" s="77">
        <v>24</v>
      </c>
      <c r="N197" s="49">
        <v>41.15</v>
      </c>
      <c r="O197" s="51">
        <v>701.55</v>
      </c>
      <c r="P197" s="53">
        <v>1.6</v>
      </c>
      <c r="Q197" s="51">
        <v>12.7</v>
      </c>
      <c r="R197" s="49">
        <v>7</v>
      </c>
      <c r="S197" s="51">
        <f t="shared" si="12"/>
        <v>208.7</v>
      </c>
      <c r="T197" s="53" t="s">
        <v>81</v>
      </c>
      <c r="U197" s="49">
        <v>31</v>
      </c>
      <c r="V197" s="50">
        <v>552</v>
      </c>
    </row>
    <row r="198" spans="2:22" ht="12.75" customHeight="1">
      <c r="B198" s="43" t="s">
        <v>510</v>
      </c>
      <c r="C198" s="69" t="s">
        <v>234</v>
      </c>
      <c r="D198" s="70">
        <v>400</v>
      </c>
      <c r="E198" s="69" t="s">
        <v>493</v>
      </c>
      <c r="F198" s="67" t="s">
        <v>12</v>
      </c>
      <c r="G198" s="57">
        <v>25</v>
      </c>
      <c r="H198" s="49">
        <v>123.95</v>
      </c>
      <c r="I198" s="51">
        <v>82.55</v>
      </c>
      <c r="J198" s="51">
        <v>38.1</v>
      </c>
      <c r="K198" s="51">
        <v>50.8</v>
      </c>
      <c r="L198" s="49">
        <v>88.9</v>
      </c>
      <c r="M198" s="77">
        <v>4</v>
      </c>
      <c r="N198" s="49">
        <v>17.5</v>
      </c>
      <c r="O198" s="51">
        <v>53.85</v>
      </c>
      <c r="P198" s="53">
        <v>6.4</v>
      </c>
      <c r="Q198" s="51">
        <v>3</v>
      </c>
      <c r="R198" s="49">
        <v>3</v>
      </c>
      <c r="S198" s="51">
        <f t="shared" ref="S198:S227" si="13">(J198+U198)*2+R198</f>
        <v>105.2</v>
      </c>
      <c r="T198" s="53" t="s">
        <v>29</v>
      </c>
      <c r="U198" s="49">
        <v>13</v>
      </c>
      <c r="V198" s="50">
        <v>8.1999999999999993</v>
      </c>
    </row>
    <row r="199" spans="2:22" ht="12.75" customHeight="1">
      <c r="B199" s="43" t="s">
        <v>511</v>
      </c>
      <c r="C199" s="69" t="s">
        <v>234</v>
      </c>
      <c r="D199" s="70">
        <v>400</v>
      </c>
      <c r="E199" s="69" t="s">
        <v>493</v>
      </c>
      <c r="F199" s="67" t="s">
        <v>56</v>
      </c>
      <c r="G199" s="67">
        <v>40</v>
      </c>
      <c r="H199" s="49">
        <v>155.44999999999999</v>
      </c>
      <c r="I199" s="51">
        <v>85.85</v>
      </c>
      <c r="J199" s="51">
        <v>38.1</v>
      </c>
      <c r="K199" s="51">
        <v>73.150000000000006</v>
      </c>
      <c r="L199" s="49">
        <v>114.3</v>
      </c>
      <c r="M199" s="77">
        <v>4</v>
      </c>
      <c r="N199" s="49">
        <v>20.57</v>
      </c>
      <c r="O199" s="51">
        <v>69.849999999999994</v>
      </c>
      <c r="P199" s="53">
        <v>6.4</v>
      </c>
      <c r="Q199" s="51">
        <v>6.4</v>
      </c>
      <c r="R199" s="49">
        <v>3</v>
      </c>
      <c r="S199" s="51">
        <f t="shared" si="13"/>
        <v>111.2</v>
      </c>
      <c r="T199" s="53" t="s">
        <v>30</v>
      </c>
      <c r="U199" s="49">
        <v>16</v>
      </c>
      <c r="V199" s="50">
        <v>13</v>
      </c>
    </row>
    <row r="200" spans="2:22" ht="12.75" customHeight="1">
      <c r="B200" s="43" t="s">
        <v>512</v>
      </c>
      <c r="C200" s="69" t="s">
        <v>234</v>
      </c>
      <c r="D200" s="70">
        <v>400</v>
      </c>
      <c r="E200" s="69" t="s">
        <v>493</v>
      </c>
      <c r="F200" s="67" t="s">
        <v>13</v>
      </c>
      <c r="G200" s="67">
        <v>50</v>
      </c>
      <c r="H200" s="49">
        <v>165.1</v>
      </c>
      <c r="I200" s="51">
        <v>85.85</v>
      </c>
      <c r="J200" s="51">
        <v>38.1</v>
      </c>
      <c r="K200" s="51">
        <v>91.95</v>
      </c>
      <c r="L200" s="49">
        <v>127</v>
      </c>
      <c r="M200" s="77">
        <v>8</v>
      </c>
      <c r="N200" s="49">
        <v>17.5</v>
      </c>
      <c r="O200" s="51">
        <v>84.07</v>
      </c>
      <c r="P200" s="53">
        <v>6.4</v>
      </c>
      <c r="Q200" s="51">
        <v>7.9</v>
      </c>
      <c r="R200" s="49">
        <v>4</v>
      </c>
      <c r="S200" s="51">
        <f t="shared" si="13"/>
        <v>106.2</v>
      </c>
      <c r="T200" s="53" t="s">
        <v>29</v>
      </c>
      <c r="U200" s="49">
        <v>13</v>
      </c>
      <c r="V200" s="50">
        <v>15</v>
      </c>
    </row>
    <row r="201" spans="2:22" ht="12.75" customHeight="1">
      <c r="B201" s="43" t="s">
        <v>513</v>
      </c>
      <c r="C201" s="69" t="s">
        <v>234</v>
      </c>
      <c r="D201" s="70">
        <v>400</v>
      </c>
      <c r="E201" s="69" t="s">
        <v>493</v>
      </c>
      <c r="F201" s="67" t="s">
        <v>57</v>
      </c>
      <c r="G201" s="67">
        <v>65</v>
      </c>
      <c r="H201" s="49">
        <v>190.5</v>
      </c>
      <c r="I201" s="51">
        <v>88.9</v>
      </c>
      <c r="J201" s="51">
        <v>38.1</v>
      </c>
      <c r="K201" s="51">
        <v>104.65</v>
      </c>
      <c r="L201" s="49">
        <v>149.35</v>
      </c>
      <c r="M201" s="77">
        <v>8</v>
      </c>
      <c r="N201" s="49">
        <v>20.6</v>
      </c>
      <c r="O201" s="51">
        <v>86.36</v>
      </c>
      <c r="P201" s="53">
        <v>6.4</v>
      </c>
      <c r="Q201" s="51">
        <v>7.9</v>
      </c>
      <c r="R201" s="49">
        <v>4</v>
      </c>
      <c r="S201" s="51">
        <f t="shared" si="13"/>
        <v>112.2</v>
      </c>
      <c r="T201" s="53" t="s">
        <v>30</v>
      </c>
      <c r="U201" s="49">
        <v>16</v>
      </c>
      <c r="V201" s="50">
        <v>19.5</v>
      </c>
    </row>
    <row r="202" spans="2:22" ht="12.75" customHeight="1">
      <c r="B202" s="43" t="s">
        <v>514</v>
      </c>
      <c r="C202" s="69" t="s">
        <v>234</v>
      </c>
      <c r="D202" s="70">
        <v>400</v>
      </c>
      <c r="E202" s="69" t="s">
        <v>493</v>
      </c>
      <c r="F202" s="67" t="s">
        <v>14</v>
      </c>
      <c r="G202" s="67">
        <v>80</v>
      </c>
      <c r="H202" s="49">
        <v>209.55</v>
      </c>
      <c r="I202" s="51">
        <v>88.9</v>
      </c>
      <c r="J202" s="51">
        <v>38.1</v>
      </c>
      <c r="K202" s="51">
        <v>127</v>
      </c>
      <c r="L202" s="49">
        <v>168.15</v>
      </c>
      <c r="M202" s="77">
        <v>8</v>
      </c>
      <c r="N202" s="49">
        <v>20.6</v>
      </c>
      <c r="O202" s="51">
        <v>117.35</v>
      </c>
      <c r="P202" s="53">
        <v>6.4</v>
      </c>
      <c r="Q202" s="51">
        <v>9.6999999999999993</v>
      </c>
      <c r="R202" s="49">
        <v>4</v>
      </c>
      <c r="S202" s="51">
        <f t="shared" si="13"/>
        <v>112.2</v>
      </c>
      <c r="T202" s="53" t="s">
        <v>30</v>
      </c>
      <c r="U202" s="49">
        <v>16</v>
      </c>
      <c r="V202" s="50">
        <v>22</v>
      </c>
    </row>
    <row r="203" spans="2:22" ht="12.75" customHeight="1">
      <c r="B203" s="43" t="s">
        <v>515</v>
      </c>
      <c r="C203" s="69" t="s">
        <v>234</v>
      </c>
      <c r="D203" s="70">
        <v>400</v>
      </c>
      <c r="E203" s="69" t="s">
        <v>493</v>
      </c>
      <c r="F203" s="67" t="s">
        <v>15</v>
      </c>
      <c r="G203" s="57">
        <v>100</v>
      </c>
      <c r="H203" s="49">
        <v>254</v>
      </c>
      <c r="I203" s="51">
        <v>88.9</v>
      </c>
      <c r="J203" s="51">
        <v>38.1</v>
      </c>
      <c r="K203" s="51">
        <v>157.19999999999999</v>
      </c>
      <c r="L203" s="49">
        <v>200.15</v>
      </c>
      <c r="M203" s="77">
        <v>8</v>
      </c>
      <c r="N203" s="49">
        <v>25.4</v>
      </c>
      <c r="O203" s="51">
        <v>146.1</v>
      </c>
      <c r="P203" s="53">
        <v>6.4</v>
      </c>
      <c r="Q203" s="51">
        <v>11.2</v>
      </c>
      <c r="R203" s="49">
        <v>5</v>
      </c>
      <c r="S203" s="51">
        <f t="shared" si="13"/>
        <v>119.2</v>
      </c>
      <c r="T203" s="53" t="s">
        <v>31</v>
      </c>
      <c r="U203" s="49">
        <v>19</v>
      </c>
      <c r="V203" s="50" t="s">
        <v>72</v>
      </c>
    </row>
    <row r="204" spans="2:22" ht="12.75" customHeight="1">
      <c r="B204" s="43" t="s">
        <v>516</v>
      </c>
      <c r="C204" s="69" t="s">
        <v>234</v>
      </c>
      <c r="D204" s="70">
        <v>400</v>
      </c>
      <c r="E204" s="69" t="s">
        <v>493</v>
      </c>
      <c r="F204" s="67" t="s">
        <v>17</v>
      </c>
      <c r="G204" s="57">
        <v>150</v>
      </c>
      <c r="H204" s="49">
        <v>317.5</v>
      </c>
      <c r="I204" s="51">
        <v>103.12</v>
      </c>
      <c r="J204" s="51">
        <v>41.15</v>
      </c>
      <c r="K204" s="51">
        <v>215.9</v>
      </c>
      <c r="L204" s="52">
        <v>269.7</v>
      </c>
      <c r="M204" s="77">
        <v>12</v>
      </c>
      <c r="N204" s="49">
        <v>25.4</v>
      </c>
      <c r="O204" s="52">
        <v>206.2</v>
      </c>
      <c r="P204" s="53">
        <v>6.4</v>
      </c>
      <c r="Q204" s="52">
        <v>12.7</v>
      </c>
      <c r="R204" s="49">
        <v>6</v>
      </c>
      <c r="S204" s="51">
        <f t="shared" si="13"/>
        <v>126.3</v>
      </c>
      <c r="T204" s="53" t="s">
        <v>31</v>
      </c>
      <c r="U204" s="49">
        <v>19</v>
      </c>
      <c r="V204" s="50" t="s">
        <v>72</v>
      </c>
    </row>
    <row r="205" spans="2:22" ht="12.75" customHeight="1">
      <c r="B205" s="43" t="s">
        <v>517</v>
      </c>
      <c r="C205" s="69" t="s">
        <v>234</v>
      </c>
      <c r="D205" s="70">
        <v>400</v>
      </c>
      <c r="E205" s="69" t="s">
        <v>493</v>
      </c>
      <c r="F205" s="67" t="s">
        <v>18</v>
      </c>
      <c r="G205" s="57">
        <v>200</v>
      </c>
      <c r="H205" s="53">
        <v>381</v>
      </c>
      <c r="I205" s="51">
        <v>117.35</v>
      </c>
      <c r="J205" s="51">
        <v>47.75</v>
      </c>
      <c r="K205" s="51">
        <v>269.75</v>
      </c>
      <c r="L205" s="52">
        <v>330.2</v>
      </c>
      <c r="M205" s="77">
        <v>12</v>
      </c>
      <c r="N205" s="49">
        <v>28.4</v>
      </c>
      <c r="O205" s="52">
        <v>260.39999999999998</v>
      </c>
      <c r="P205" s="53">
        <v>6.4</v>
      </c>
      <c r="Q205" s="52">
        <v>12.7</v>
      </c>
      <c r="R205" s="49">
        <v>6</v>
      </c>
      <c r="S205" s="51">
        <f t="shared" si="13"/>
        <v>145.5</v>
      </c>
      <c r="T205" s="53" t="s">
        <v>76</v>
      </c>
      <c r="U205" s="49">
        <v>22</v>
      </c>
      <c r="V205" s="50" t="s">
        <v>72</v>
      </c>
    </row>
    <row r="206" spans="2:22" ht="12.75" customHeight="1">
      <c r="B206" s="43" t="s">
        <v>518</v>
      </c>
      <c r="C206" s="69" t="s">
        <v>234</v>
      </c>
      <c r="D206" s="70">
        <v>400</v>
      </c>
      <c r="E206" s="69" t="s">
        <v>493</v>
      </c>
      <c r="F206" s="67" t="s">
        <v>19</v>
      </c>
      <c r="G206" s="57">
        <v>250</v>
      </c>
      <c r="H206" s="53">
        <v>444.5</v>
      </c>
      <c r="I206" s="51">
        <v>123.95</v>
      </c>
      <c r="J206" s="51">
        <v>53.85</v>
      </c>
      <c r="K206" s="51">
        <v>323.85000000000002</v>
      </c>
      <c r="L206" s="52">
        <v>387.4</v>
      </c>
      <c r="M206" s="77">
        <v>16</v>
      </c>
      <c r="N206" s="49">
        <v>31.7</v>
      </c>
      <c r="O206" s="52">
        <v>320.5</v>
      </c>
      <c r="P206" s="53">
        <v>6.4</v>
      </c>
      <c r="Q206" s="52">
        <v>12.7</v>
      </c>
      <c r="R206" s="49">
        <v>6</v>
      </c>
      <c r="S206" s="51">
        <f t="shared" si="13"/>
        <v>161.69999999999999</v>
      </c>
      <c r="T206" s="53" t="s">
        <v>32</v>
      </c>
      <c r="U206" s="49">
        <v>24</v>
      </c>
      <c r="V206" s="50" t="s">
        <v>72</v>
      </c>
    </row>
    <row r="207" spans="2:22" ht="12.75" customHeight="1">
      <c r="B207" s="43" t="s">
        <v>519</v>
      </c>
      <c r="C207" s="69" t="s">
        <v>234</v>
      </c>
      <c r="D207" s="70">
        <v>400</v>
      </c>
      <c r="E207" s="69" t="s">
        <v>493</v>
      </c>
      <c r="F207" s="67" t="s">
        <v>20</v>
      </c>
      <c r="G207" s="57">
        <v>300</v>
      </c>
      <c r="H207" s="53">
        <v>520.70000000000005</v>
      </c>
      <c r="I207" s="51">
        <v>136.65</v>
      </c>
      <c r="J207" s="51">
        <v>57.15</v>
      </c>
      <c r="K207" s="51">
        <v>381</v>
      </c>
      <c r="L207" s="52">
        <v>450.9</v>
      </c>
      <c r="M207" s="77">
        <v>16</v>
      </c>
      <c r="N207" s="49">
        <v>35</v>
      </c>
      <c r="O207" s="52">
        <v>374.7</v>
      </c>
      <c r="P207" s="53">
        <v>6.4</v>
      </c>
      <c r="Q207" s="52">
        <v>12.7</v>
      </c>
      <c r="R207" s="49">
        <v>6</v>
      </c>
      <c r="S207" s="51">
        <f t="shared" si="13"/>
        <v>172.3</v>
      </c>
      <c r="T207" s="53" t="s">
        <v>77</v>
      </c>
      <c r="U207" s="49">
        <v>26</v>
      </c>
      <c r="V207" s="50" t="s">
        <v>72</v>
      </c>
    </row>
    <row r="208" spans="2:22" ht="12.75" customHeight="1">
      <c r="B208" s="43" t="s">
        <v>520</v>
      </c>
      <c r="C208" s="69" t="s">
        <v>234</v>
      </c>
      <c r="D208" s="70">
        <v>400</v>
      </c>
      <c r="E208" s="69" t="s">
        <v>493</v>
      </c>
      <c r="F208" s="67" t="s">
        <v>21</v>
      </c>
      <c r="G208" s="57">
        <v>350</v>
      </c>
      <c r="H208" s="53">
        <v>284.2</v>
      </c>
      <c r="I208" s="51">
        <v>149.35</v>
      </c>
      <c r="J208" s="51">
        <v>60.71</v>
      </c>
      <c r="K208" s="51">
        <v>412.75</v>
      </c>
      <c r="L208" s="52">
        <v>514.4</v>
      </c>
      <c r="M208" s="77">
        <v>20</v>
      </c>
      <c r="N208" s="49">
        <v>35</v>
      </c>
      <c r="O208" s="52">
        <v>425.5</v>
      </c>
      <c r="P208" s="53">
        <v>6.4</v>
      </c>
      <c r="Q208" s="52">
        <v>12.7</v>
      </c>
      <c r="R208" s="49">
        <v>7</v>
      </c>
      <c r="S208" s="51">
        <f t="shared" si="13"/>
        <v>180.42000000000002</v>
      </c>
      <c r="T208" s="53" t="s">
        <v>77</v>
      </c>
      <c r="U208" s="49">
        <v>26</v>
      </c>
      <c r="V208" s="50" t="s">
        <v>72</v>
      </c>
    </row>
    <row r="209" spans="2:22" ht="12.75" customHeight="1">
      <c r="B209" s="43" t="s">
        <v>521</v>
      </c>
      <c r="C209" s="69" t="s">
        <v>234</v>
      </c>
      <c r="D209" s="70">
        <v>400</v>
      </c>
      <c r="E209" s="69" t="s">
        <v>493</v>
      </c>
      <c r="F209" s="67" t="s">
        <v>22</v>
      </c>
      <c r="G209" s="57">
        <v>400</v>
      </c>
      <c r="H209" s="53">
        <v>647.70000000000005</v>
      </c>
      <c r="I209" s="51">
        <v>152.4</v>
      </c>
      <c r="J209" s="51">
        <v>63.5</v>
      </c>
      <c r="K209" s="51">
        <v>469.9</v>
      </c>
      <c r="L209" s="52">
        <v>571.5</v>
      </c>
      <c r="M209" s="77">
        <v>20</v>
      </c>
      <c r="N209" s="49">
        <v>38.1</v>
      </c>
      <c r="O209" s="52">
        <v>482.6</v>
      </c>
      <c r="P209" s="53">
        <v>6.4</v>
      </c>
      <c r="Q209" s="52">
        <v>12.7</v>
      </c>
      <c r="R209" s="49">
        <v>7</v>
      </c>
      <c r="S209" s="51">
        <f t="shared" si="13"/>
        <v>192</v>
      </c>
      <c r="T209" s="53" t="s">
        <v>82</v>
      </c>
      <c r="U209" s="49">
        <v>29</v>
      </c>
      <c r="V209" s="50" t="s">
        <v>72</v>
      </c>
    </row>
    <row r="210" spans="2:22" ht="12.75" customHeight="1">
      <c r="B210" s="43" t="s">
        <v>522</v>
      </c>
      <c r="C210" s="69" t="s">
        <v>234</v>
      </c>
      <c r="D210" s="70">
        <v>400</v>
      </c>
      <c r="E210" s="69" t="s">
        <v>493</v>
      </c>
      <c r="F210" s="67" t="s">
        <v>23</v>
      </c>
      <c r="G210" s="57">
        <v>450</v>
      </c>
      <c r="H210" s="53">
        <v>711.2</v>
      </c>
      <c r="I210" s="51">
        <v>165.1</v>
      </c>
      <c r="J210" s="51">
        <v>66.55</v>
      </c>
      <c r="K210" s="51">
        <v>508</v>
      </c>
      <c r="L210" s="52">
        <v>628.70000000000005</v>
      </c>
      <c r="M210" s="77">
        <v>24</v>
      </c>
      <c r="N210" s="49">
        <v>38.1</v>
      </c>
      <c r="O210" s="52">
        <v>533.4</v>
      </c>
      <c r="P210" s="53">
        <v>6.4</v>
      </c>
      <c r="Q210" s="52">
        <v>12.7</v>
      </c>
      <c r="R210" s="49">
        <v>7</v>
      </c>
      <c r="S210" s="51">
        <f t="shared" si="13"/>
        <v>198.1</v>
      </c>
      <c r="T210" s="53" t="s">
        <v>82</v>
      </c>
      <c r="U210" s="49">
        <v>29</v>
      </c>
      <c r="V210" s="50" t="s">
        <v>72</v>
      </c>
    </row>
    <row r="211" spans="2:22" ht="12.75" customHeight="1">
      <c r="B211" s="43" t="s">
        <v>523</v>
      </c>
      <c r="C211" s="69" t="s">
        <v>234</v>
      </c>
      <c r="D211" s="70">
        <v>400</v>
      </c>
      <c r="E211" s="69" t="s">
        <v>493</v>
      </c>
      <c r="F211" s="67" t="s">
        <v>24</v>
      </c>
      <c r="G211" s="57">
        <v>500</v>
      </c>
      <c r="H211" s="53">
        <v>774.7</v>
      </c>
      <c r="I211" s="51">
        <v>168.15</v>
      </c>
      <c r="J211" s="51">
        <v>69.849999999999994</v>
      </c>
      <c r="K211" s="51">
        <v>584.20000000000005</v>
      </c>
      <c r="L211" s="52">
        <v>685.8</v>
      </c>
      <c r="M211" s="77">
        <v>24</v>
      </c>
      <c r="N211" s="49">
        <v>41.1</v>
      </c>
      <c r="O211" s="52">
        <v>587.20000000000005</v>
      </c>
      <c r="P211" s="53">
        <v>6.4</v>
      </c>
      <c r="Q211" s="52">
        <v>12.7</v>
      </c>
      <c r="R211" s="49">
        <v>7</v>
      </c>
      <c r="S211" s="51">
        <f t="shared" si="13"/>
        <v>208.7</v>
      </c>
      <c r="T211" s="53" t="s">
        <v>81</v>
      </c>
      <c r="U211" s="49">
        <v>31</v>
      </c>
      <c r="V211" s="50" t="s">
        <v>72</v>
      </c>
    </row>
    <row r="212" spans="2:22" ht="12.75" customHeight="1">
      <c r="B212" s="43" t="s">
        <v>524</v>
      </c>
      <c r="C212" s="69" t="s">
        <v>234</v>
      </c>
      <c r="D212" s="70">
        <v>400</v>
      </c>
      <c r="E212" s="69" t="s">
        <v>493</v>
      </c>
      <c r="F212" s="67" t="s">
        <v>25</v>
      </c>
      <c r="G212" s="57">
        <v>600</v>
      </c>
      <c r="H212" s="53">
        <v>914.4</v>
      </c>
      <c r="I212" s="51">
        <v>174.75</v>
      </c>
      <c r="J212" s="51">
        <v>76.2</v>
      </c>
      <c r="K212" s="51">
        <v>692.15</v>
      </c>
      <c r="L212" s="52">
        <v>812.8</v>
      </c>
      <c r="M212" s="77">
        <v>24</v>
      </c>
      <c r="N212" s="49">
        <v>48</v>
      </c>
      <c r="O212" s="52">
        <v>701.5</v>
      </c>
      <c r="P212" s="53">
        <v>6.4</v>
      </c>
      <c r="Q212" s="52">
        <v>12.7</v>
      </c>
      <c r="R212" s="49">
        <v>7</v>
      </c>
      <c r="S212" s="51">
        <f t="shared" si="13"/>
        <v>231.4</v>
      </c>
      <c r="T212" s="53" t="s">
        <v>85</v>
      </c>
      <c r="U212" s="49">
        <v>36</v>
      </c>
      <c r="V212" s="50" t="s">
        <v>72</v>
      </c>
    </row>
    <row r="213" spans="2:22" ht="12.75" customHeight="1">
      <c r="B213" s="45" t="s">
        <v>525</v>
      </c>
      <c r="C213" s="69" t="s">
        <v>234</v>
      </c>
      <c r="D213" s="70">
        <v>600</v>
      </c>
      <c r="E213" s="69" t="s">
        <v>493</v>
      </c>
      <c r="F213" s="67" t="s">
        <v>12</v>
      </c>
      <c r="G213" s="57">
        <v>25</v>
      </c>
      <c r="H213" s="53">
        <v>123.9</v>
      </c>
      <c r="I213" s="51">
        <v>82.55</v>
      </c>
      <c r="J213" s="51">
        <v>38.1</v>
      </c>
      <c r="K213" s="51">
        <v>50.8</v>
      </c>
      <c r="L213" s="52">
        <v>88.9</v>
      </c>
      <c r="M213" s="77">
        <v>4</v>
      </c>
      <c r="N213" s="49">
        <v>17.5</v>
      </c>
      <c r="O213" s="52">
        <v>53.8</v>
      </c>
      <c r="P213" s="53">
        <v>6.4</v>
      </c>
      <c r="Q213" s="52">
        <v>3</v>
      </c>
      <c r="R213" s="49">
        <v>3</v>
      </c>
      <c r="S213" s="51">
        <f t="shared" si="13"/>
        <v>105.2</v>
      </c>
      <c r="T213" s="53" t="s">
        <v>29</v>
      </c>
      <c r="U213" s="49">
        <v>13</v>
      </c>
      <c r="V213" s="50" t="s">
        <v>72</v>
      </c>
    </row>
    <row r="214" spans="2:22" ht="12.75" customHeight="1">
      <c r="B214" s="45" t="s">
        <v>526</v>
      </c>
      <c r="C214" s="69" t="s">
        <v>234</v>
      </c>
      <c r="D214" s="70">
        <v>600</v>
      </c>
      <c r="E214" s="69" t="s">
        <v>493</v>
      </c>
      <c r="F214" s="67" t="s">
        <v>56</v>
      </c>
      <c r="G214" s="67">
        <v>40</v>
      </c>
      <c r="H214" s="52">
        <v>155.4</v>
      </c>
      <c r="I214" s="51">
        <v>85.85</v>
      </c>
      <c r="J214" s="51">
        <v>38.1</v>
      </c>
      <c r="K214" s="61">
        <v>73.2</v>
      </c>
      <c r="L214" s="52">
        <v>114.3</v>
      </c>
      <c r="M214" s="77">
        <v>4</v>
      </c>
      <c r="N214" s="49">
        <v>20.6</v>
      </c>
      <c r="O214" s="52">
        <v>69.900000000000006</v>
      </c>
      <c r="P214" s="53">
        <v>6.4</v>
      </c>
      <c r="Q214" s="52">
        <v>6.35</v>
      </c>
      <c r="R214" s="49">
        <v>3</v>
      </c>
      <c r="S214" s="51">
        <f t="shared" si="13"/>
        <v>111.2</v>
      </c>
      <c r="T214" s="53" t="s">
        <v>30</v>
      </c>
      <c r="U214" s="49">
        <v>16</v>
      </c>
      <c r="V214" s="50" t="s">
        <v>72</v>
      </c>
    </row>
    <row r="215" spans="2:22" ht="12.75" customHeight="1">
      <c r="B215" s="45" t="s">
        <v>527</v>
      </c>
      <c r="C215" s="69" t="s">
        <v>234</v>
      </c>
      <c r="D215" s="70">
        <v>600</v>
      </c>
      <c r="E215" s="69" t="s">
        <v>493</v>
      </c>
      <c r="F215" s="67" t="s">
        <v>13</v>
      </c>
      <c r="G215" s="67">
        <v>50</v>
      </c>
      <c r="H215" s="52">
        <v>165.1</v>
      </c>
      <c r="I215" s="51">
        <v>85.85</v>
      </c>
      <c r="J215" s="51">
        <v>38.1</v>
      </c>
      <c r="K215" s="61">
        <v>91.9</v>
      </c>
      <c r="L215" s="52">
        <v>127</v>
      </c>
      <c r="M215" s="77">
        <v>8</v>
      </c>
      <c r="N215" s="49">
        <v>17.5</v>
      </c>
      <c r="O215" s="52">
        <v>84.1</v>
      </c>
      <c r="P215" s="53">
        <v>6.4</v>
      </c>
      <c r="Q215" s="52">
        <v>7.87</v>
      </c>
      <c r="R215" s="49">
        <v>4</v>
      </c>
      <c r="S215" s="51">
        <f t="shared" si="13"/>
        <v>106.2</v>
      </c>
      <c r="T215" s="53" t="s">
        <v>29</v>
      </c>
      <c r="U215" s="49">
        <v>13</v>
      </c>
      <c r="V215" s="50" t="s">
        <v>72</v>
      </c>
    </row>
    <row r="216" spans="2:22" ht="12.75" customHeight="1">
      <c r="B216" s="45" t="s">
        <v>528</v>
      </c>
      <c r="C216" s="69" t="s">
        <v>234</v>
      </c>
      <c r="D216" s="70">
        <v>600</v>
      </c>
      <c r="E216" s="69" t="s">
        <v>493</v>
      </c>
      <c r="F216" s="67" t="s">
        <v>57</v>
      </c>
      <c r="G216" s="67">
        <v>65</v>
      </c>
      <c r="H216" s="52">
        <v>190.5</v>
      </c>
      <c r="I216" s="51">
        <v>88.9</v>
      </c>
      <c r="J216" s="51">
        <v>38.1</v>
      </c>
      <c r="K216" s="61">
        <v>104.6</v>
      </c>
      <c r="L216" s="52">
        <v>149.4</v>
      </c>
      <c r="M216" s="77">
        <v>8</v>
      </c>
      <c r="N216" s="49">
        <v>20.6</v>
      </c>
      <c r="O216" s="52">
        <v>100.1</v>
      </c>
      <c r="P216" s="53">
        <v>6.4</v>
      </c>
      <c r="Q216" s="52">
        <v>7.87</v>
      </c>
      <c r="R216" s="49">
        <v>4</v>
      </c>
      <c r="S216" s="51">
        <f t="shared" si="13"/>
        <v>112.2</v>
      </c>
      <c r="T216" s="53" t="s">
        <v>30</v>
      </c>
      <c r="U216" s="49">
        <v>16</v>
      </c>
      <c r="V216" s="50" t="s">
        <v>72</v>
      </c>
    </row>
    <row r="217" spans="2:22" ht="12.75" customHeight="1">
      <c r="B217" s="45" t="s">
        <v>529</v>
      </c>
      <c r="C217" s="69" t="s">
        <v>234</v>
      </c>
      <c r="D217" s="70">
        <v>600</v>
      </c>
      <c r="E217" s="69" t="s">
        <v>493</v>
      </c>
      <c r="F217" s="67" t="s">
        <v>14</v>
      </c>
      <c r="G217" s="67">
        <v>80</v>
      </c>
      <c r="H217" s="53">
        <v>209.6</v>
      </c>
      <c r="I217" s="51">
        <v>88.9</v>
      </c>
      <c r="J217" s="51">
        <v>38.1</v>
      </c>
      <c r="K217" s="52">
        <v>127</v>
      </c>
      <c r="L217" s="52">
        <v>168.1</v>
      </c>
      <c r="M217" s="77">
        <v>8</v>
      </c>
      <c r="N217" s="49">
        <v>20.6</v>
      </c>
      <c r="O217" s="52">
        <v>117.3</v>
      </c>
      <c r="P217" s="53">
        <v>6.4</v>
      </c>
      <c r="Q217" s="52">
        <v>9.65</v>
      </c>
      <c r="R217" s="49">
        <v>4</v>
      </c>
      <c r="S217" s="51">
        <f t="shared" si="13"/>
        <v>112.2</v>
      </c>
      <c r="T217" s="53" t="s">
        <v>30</v>
      </c>
      <c r="U217" s="49">
        <v>16</v>
      </c>
      <c r="V217" s="50" t="s">
        <v>72</v>
      </c>
    </row>
    <row r="218" spans="2:22" ht="12.75" customHeight="1">
      <c r="B218" s="45" t="s">
        <v>530</v>
      </c>
      <c r="C218" s="69" t="s">
        <v>234</v>
      </c>
      <c r="D218" s="70">
        <v>600</v>
      </c>
      <c r="E218" s="69" t="s">
        <v>493</v>
      </c>
      <c r="F218" s="67" t="s">
        <v>15</v>
      </c>
      <c r="G218" s="57">
        <v>100</v>
      </c>
      <c r="H218" s="53">
        <v>273.10000000000002</v>
      </c>
      <c r="I218" s="51">
        <v>101.6</v>
      </c>
      <c r="J218" s="51">
        <v>38.1</v>
      </c>
      <c r="K218" s="61">
        <v>157.22999999999999</v>
      </c>
      <c r="L218" s="52">
        <v>215.9</v>
      </c>
      <c r="M218" s="77">
        <v>8</v>
      </c>
      <c r="N218" s="49">
        <v>25.4</v>
      </c>
      <c r="O218" s="52">
        <v>152.4</v>
      </c>
      <c r="P218" s="53">
        <v>6.4</v>
      </c>
      <c r="Q218" s="52">
        <v>11.2</v>
      </c>
      <c r="R218" s="49">
        <v>5</v>
      </c>
      <c r="S218" s="51">
        <f t="shared" si="13"/>
        <v>119.2</v>
      </c>
      <c r="T218" s="53" t="s">
        <v>31</v>
      </c>
      <c r="U218" s="49">
        <v>19</v>
      </c>
      <c r="V218" s="50" t="s">
        <v>72</v>
      </c>
    </row>
    <row r="219" spans="2:22" ht="12.75" customHeight="1">
      <c r="B219" s="45" t="s">
        <v>531</v>
      </c>
      <c r="C219" s="69" t="s">
        <v>234</v>
      </c>
      <c r="D219" s="70">
        <v>600</v>
      </c>
      <c r="E219" s="69" t="s">
        <v>493</v>
      </c>
      <c r="F219" s="67" t="s">
        <v>17</v>
      </c>
      <c r="G219" s="57">
        <v>150</v>
      </c>
      <c r="H219" s="53">
        <v>355.6</v>
      </c>
      <c r="I219" s="51">
        <v>117.35</v>
      </c>
      <c r="J219" s="51">
        <v>47.75</v>
      </c>
      <c r="K219" s="61">
        <v>215.9</v>
      </c>
      <c r="L219" s="52">
        <v>292.10000000000002</v>
      </c>
      <c r="M219" s="77">
        <v>12</v>
      </c>
      <c r="N219" s="49">
        <v>28.4</v>
      </c>
      <c r="O219" s="52">
        <v>222.3</v>
      </c>
      <c r="P219" s="53">
        <v>6.4</v>
      </c>
      <c r="Q219" s="52">
        <v>12.7</v>
      </c>
      <c r="R219" s="49">
        <v>6</v>
      </c>
      <c r="S219" s="51">
        <f t="shared" si="13"/>
        <v>145.5</v>
      </c>
      <c r="T219" s="53" t="s">
        <v>76</v>
      </c>
      <c r="U219" s="49">
        <v>22</v>
      </c>
      <c r="V219" s="50" t="s">
        <v>72</v>
      </c>
    </row>
    <row r="220" spans="2:22" ht="12.75" customHeight="1">
      <c r="B220" s="45" t="s">
        <v>532</v>
      </c>
      <c r="C220" s="69" t="s">
        <v>234</v>
      </c>
      <c r="D220" s="70">
        <v>600</v>
      </c>
      <c r="E220" s="69" t="s">
        <v>493</v>
      </c>
      <c r="F220" s="67" t="s">
        <v>18</v>
      </c>
      <c r="G220" s="57">
        <v>200</v>
      </c>
      <c r="H220" s="53">
        <v>419.1</v>
      </c>
      <c r="I220" s="51">
        <v>133.35</v>
      </c>
      <c r="J220" s="51">
        <v>55.63</v>
      </c>
      <c r="K220" s="61">
        <v>269.7</v>
      </c>
      <c r="L220" s="52">
        <v>349.3</v>
      </c>
      <c r="M220" s="77">
        <v>12</v>
      </c>
      <c r="N220" s="49">
        <v>31.7</v>
      </c>
      <c r="O220" s="52">
        <v>273.10000000000002</v>
      </c>
      <c r="P220" s="53">
        <v>6.4</v>
      </c>
      <c r="Q220" s="52">
        <v>12.7</v>
      </c>
      <c r="R220" s="49">
        <v>6</v>
      </c>
      <c r="S220" s="51">
        <f t="shared" si="13"/>
        <v>165.26</v>
      </c>
      <c r="T220" s="53" t="s">
        <v>32</v>
      </c>
      <c r="U220" s="49">
        <v>24</v>
      </c>
      <c r="V220" s="50" t="s">
        <v>72</v>
      </c>
    </row>
    <row r="221" spans="2:22" ht="12.75" customHeight="1">
      <c r="B221" s="45" t="s">
        <v>533</v>
      </c>
      <c r="C221" s="69" t="s">
        <v>234</v>
      </c>
      <c r="D221" s="70">
        <v>600</v>
      </c>
      <c r="E221" s="69" t="s">
        <v>493</v>
      </c>
      <c r="F221" s="67" t="s">
        <v>19</v>
      </c>
      <c r="G221" s="57">
        <v>250</v>
      </c>
      <c r="H221" s="53">
        <v>508</v>
      </c>
      <c r="I221" s="51">
        <v>152.4</v>
      </c>
      <c r="J221" s="51">
        <v>63.5</v>
      </c>
      <c r="K221" s="61">
        <v>323.89999999999998</v>
      </c>
      <c r="L221" s="52">
        <v>431.8</v>
      </c>
      <c r="M221" s="77">
        <v>16</v>
      </c>
      <c r="N221" s="49">
        <v>35</v>
      </c>
      <c r="O221" s="52">
        <v>342.9</v>
      </c>
      <c r="P221" s="53">
        <v>6.4</v>
      </c>
      <c r="Q221" s="52">
        <v>12.7</v>
      </c>
      <c r="R221" s="49">
        <v>6</v>
      </c>
      <c r="S221" s="51">
        <f t="shared" si="13"/>
        <v>185</v>
      </c>
      <c r="T221" s="53" t="s">
        <v>77</v>
      </c>
      <c r="U221" s="49">
        <v>26</v>
      </c>
      <c r="V221" s="50" t="s">
        <v>72</v>
      </c>
    </row>
    <row r="222" spans="2:22" ht="12.75" customHeight="1">
      <c r="B222" s="45" t="s">
        <v>534</v>
      </c>
      <c r="C222" s="69" t="s">
        <v>234</v>
      </c>
      <c r="D222" s="70">
        <v>600</v>
      </c>
      <c r="E222" s="69" t="s">
        <v>493</v>
      </c>
      <c r="F222" s="67" t="s">
        <v>20</v>
      </c>
      <c r="G222" s="57">
        <v>300</v>
      </c>
      <c r="H222" s="53">
        <v>558.79999999999995</v>
      </c>
      <c r="I222" s="51">
        <v>155.44999999999999</v>
      </c>
      <c r="J222" s="51">
        <v>66.55</v>
      </c>
      <c r="K222" s="52">
        <v>381</v>
      </c>
      <c r="L222" s="52">
        <v>489</v>
      </c>
      <c r="M222" s="77">
        <v>20</v>
      </c>
      <c r="N222" s="49">
        <v>35</v>
      </c>
      <c r="O222" s="52">
        <v>400.1</v>
      </c>
      <c r="P222" s="53">
        <v>6.4</v>
      </c>
      <c r="Q222" s="52">
        <v>12.7</v>
      </c>
      <c r="R222" s="49">
        <v>6</v>
      </c>
      <c r="S222" s="51">
        <f t="shared" si="13"/>
        <v>191.1</v>
      </c>
      <c r="T222" s="53" t="s">
        <v>77</v>
      </c>
      <c r="U222" s="49">
        <v>26</v>
      </c>
      <c r="V222" s="50" t="s">
        <v>72</v>
      </c>
    </row>
    <row r="223" spans="2:22" ht="12.75" customHeight="1">
      <c r="B223" s="45" t="s">
        <v>535</v>
      </c>
      <c r="C223" s="69" t="s">
        <v>234</v>
      </c>
      <c r="D223" s="70">
        <v>600</v>
      </c>
      <c r="E223" s="69" t="s">
        <v>493</v>
      </c>
      <c r="F223" s="67" t="s">
        <v>21</v>
      </c>
      <c r="G223" s="57">
        <v>350</v>
      </c>
      <c r="H223" s="53">
        <v>603.29999999999995</v>
      </c>
      <c r="I223" s="51">
        <v>165.1</v>
      </c>
      <c r="J223" s="51">
        <v>69.849999999999994</v>
      </c>
      <c r="K223" s="61">
        <v>412.8</v>
      </c>
      <c r="L223" s="52">
        <v>527.1</v>
      </c>
      <c r="M223" s="77">
        <v>20</v>
      </c>
      <c r="N223" s="49">
        <v>38.1</v>
      </c>
      <c r="O223" s="52">
        <v>431.8</v>
      </c>
      <c r="P223" s="53">
        <v>6.4</v>
      </c>
      <c r="Q223" s="52">
        <v>12.7</v>
      </c>
      <c r="R223" s="49">
        <v>7</v>
      </c>
      <c r="S223" s="51">
        <f t="shared" si="13"/>
        <v>198.7</v>
      </c>
      <c r="T223" s="53" t="s">
        <v>82</v>
      </c>
      <c r="U223" s="49">
        <v>26</v>
      </c>
      <c r="V223" s="50" t="s">
        <v>72</v>
      </c>
    </row>
    <row r="224" spans="2:22" ht="12.75" customHeight="1">
      <c r="B224" s="45" t="s">
        <v>536</v>
      </c>
      <c r="C224" s="69" t="s">
        <v>234</v>
      </c>
      <c r="D224" s="70">
        <v>600</v>
      </c>
      <c r="E224" s="69" t="s">
        <v>493</v>
      </c>
      <c r="F224" s="67" t="s">
        <v>22</v>
      </c>
      <c r="G224" s="57">
        <v>400</v>
      </c>
      <c r="H224" s="53">
        <v>685.8</v>
      </c>
      <c r="I224" s="51">
        <v>177.8</v>
      </c>
      <c r="J224" s="51">
        <v>76.2</v>
      </c>
      <c r="K224" s="61">
        <v>469.9</v>
      </c>
      <c r="L224" s="52">
        <v>603.29999999999995</v>
      </c>
      <c r="M224" s="77">
        <v>20</v>
      </c>
      <c r="N224" s="49">
        <v>41.1</v>
      </c>
      <c r="O224" s="52">
        <v>495.3</v>
      </c>
      <c r="P224" s="53">
        <v>6.4</v>
      </c>
      <c r="Q224" s="52">
        <v>12.7</v>
      </c>
      <c r="R224" s="49">
        <v>7</v>
      </c>
      <c r="S224" s="51">
        <f t="shared" si="13"/>
        <v>217.4</v>
      </c>
      <c r="T224" s="53" t="s">
        <v>81</v>
      </c>
      <c r="U224" s="49">
        <v>29</v>
      </c>
      <c r="V224" s="50" t="s">
        <v>72</v>
      </c>
    </row>
    <row r="225" spans="2:22" ht="12.75" customHeight="1">
      <c r="B225" s="45" t="s">
        <v>537</v>
      </c>
      <c r="C225" s="69" t="s">
        <v>234</v>
      </c>
      <c r="D225" s="70">
        <v>600</v>
      </c>
      <c r="E225" s="69" t="s">
        <v>493</v>
      </c>
      <c r="F225" s="67" t="s">
        <v>23</v>
      </c>
      <c r="G225" s="57">
        <v>450</v>
      </c>
      <c r="H225" s="53">
        <v>743</v>
      </c>
      <c r="I225" s="51">
        <v>184.15</v>
      </c>
      <c r="J225" s="51">
        <v>82.55</v>
      </c>
      <c r="K225" s="61">
        <v>533.4</v>
      </c>
      <c r="L225" s="52">
        <v>654.1</v>
      </c>
      <c r="M225" s="77">
        <v>20</v>
      </c>
      <c r="N225" s="49">
        <v>44.4</v>
      </c>
      <c r="O225" s="52">
        <v>546.1</v>
      </c>
      <c r="P225" s="53">
        <v>6.4</v>
      </c>
      <c r="Q225" s="52">
        <v>12.7</v>
      </c>
      <c r="R225" s="49">
        <v>7</v>
      </c>
      <c r="S225" s="51">
        <f t="shared" si="13"/>
        <v>240.1</v>
      </c>
      <c r="T225" s="53" t="s">
        <v>83</v>
      </c>
      <c r="U225" s="49">
        <v>34</v>
      </c>
      <c r="V225" s="50" t="s">
        <v>72</v>
      </c>
    </row>
    <row r="226" spans="2:22" ht="12.75" customHeight="1">
      <c r="B226" s="45" t="s">
        <v>538</v>
      </c>
      <c r="C226" s="69" t="s">
        <v>234</v>
      </c>
      <c r="D226" s="70">
        <v>600</v>
      </c>
      <c r="E226" s="69" t="s">
        <v>493</v>
      </c>
      <c r="F226" s="67" t="s">
        <v>24</v>
      </c>
      <c r="G226" s="57">
        <v>500</v>
      </c>
      <c r="H226" s="53">
        <v>812.8</v>
      </c>
      <c r="I226" s="51">
        <v>190.5</v>
      </c>
      <c r="J226" s="51">
        <v>88.9</v>
      </c>
      <c r="K226" s="61">
        <v>584.20000000000005</v>
      </c>
      <c r="L226" s="52">
        <v>723.9</v>
      </c>
      <c r="M226" s="77">
        <v>24</v>
      </c>
      <c r="N226" s="49">
        <v>44.4</v>
      </c>
      <c r="O226" s="52">
        <v>609.6</v>
      </c>
      <c r="P226" s="53">
        <v>6.4</v>
      </c>
      <c r="Q226" s="52">
        <v>12.7</v>
      </c>
      <c r="R226" s="49">
        <v>7</v>
      </c>
      <c r="S226" s="51">
        <f t="shared" si="13"/>
        <v>252.8</v>
      </c>
      <c r="T226" s="53" t="s">
        <v>83</v>
      </c>
      <c r="U226" s="49">
        <v>34</v>
      </c>
      <c r="V226" s="50" t="s">
        <v>72</v>
      </c>
    </row>
    <row r="227" spans="2:22" ht="12.75" customHeight="1">
      <c r="B227" s="45" t="s">
        <v>539</v>
      </c>
      <c r="C227" s="69" t="s">
        <v>234</v>
      </c>
      <c r="D227" s="70">
        <v>600</v>
      </c>
      <c r="E227" s="69" t="s">
        <v>493</v>
      </c>
      <c r="F227" s="67" t="s">
        <v>25</v>
      </c>
      <c r="G227" s="57">
        <v>600</v>
      </c>
      <c r="H227" s="53">
        <v>939.8</v>
      </c>
      <c r="I227" s="51">
        <v>203.2</v>
      </c>
      <c r="J227" s="51">
        <v>101.6</v>
      </c>
      <c r="K227" s="61">
        <v>692.2</v>
      </c>
      <c r="L227" s="52">
        <v>838.2</v>
      </c>
      <c r="M227" s="77">
        <v>24</v>
      </c>
      <c r="N227" s="49">
        <v>50.8</v>
      </c>
      <c r="O227" s="52">
        <v>717.6</v>
      </c>
      <c r="P227" s="53">
        <v>6.4</v>
      </c>
      <c r="Q227" s="52">
        <v>12.7</v>
      </c>
      <c r="R227" s="49">
        <v>7</v>
      </c>
      <c r="S227" s="51">
        <f t="shared" si="13"/>
        <v>286.2</v>
      </c>
      <c r="T227" s="53" t="s">
        <v>84</v>
      </c>
      <c r="U227" s="49">
        <v>38</v>
      </c>
      <c r="V227" s="50" t="s">
        <v>72</v>
      </c>
    </row>
    <row r="228" spans="2:22" ht="12.75" customHeight="1">
      <c r="B228" s="64" t="s">
        <v>540</v>
      </c>
      <c r="C228" s="69" t="s">
        <v>234</v>
      </c>
      <c r="D228" s="70">
        <v>900</v>
      </c>
      <c r="E228" s="69" t="s">
        <v>493</v>
      </c>
      <c r="F228" s="67" t="s">
        <v>12</v>
      </c>
      <c r="G228" s="57">
        <v>25</v>
      </c>
      <c r="H228" s="52">
        <v>149.30000000000001</v>
      </c>
      <c r="I228" s="53">
        <v>82.55</v>
      </c>
      <c r="J228" s="52">
        <v>38.1</v>
      </c>
      <c r="K228" s="61">
        <v>50.8</v>
      </c>
      <c r="L228" s="52">
        <v>101.6</v>
      </c>
      <c r="M228" s="75">
        <v>4</v>
      </c>
      <c r="N228" s="53">
        <v>25.4</v>
      </c>
      <c r="O228" s="52">
        <v>52.3</v>
      </c>
      <c r="P228" s="53">
        <v>6.4</v>
      </c>
      <c r="Q228" s="52">
        <v>3</v>
      </c>
      <c r="R228" s="52">
        <v>3</v>
      </c>
      <c r="S228" s="53">
        <f t="shared" ref="S228:S241" si="14">(J228+U228+5)*2+R228</f>
        <v>127.2</v>
      </c>
      <c r="T228" s="53" t="s">
        <v>31</v>
      </c>
      <c r="U228" s="52">
        <v>19</v>
      </c>
      <c r="V228" s="50" t="s">
        <v>72</v>
      </c>
    </row>
    <row r="229" spans="2:22" ht="12.75" customHeight="1">
      <c r="B229" s="64" t="s">
        <v>541</v>
      </c>
      <c r="C229" s="69" t="s">
        <v>234</v>
      </c>
      <c r="D229" s="70">
        <v>900</v>
      </c>
      <c r="E229" s="69" t="s">
        <v>493</v>
      </c>
      <c r="F229" s="67" t="s">
        <v>56</v>
      </c>
      <c r="G229" s="67">
        <v>40</v>
      </c>
      <c r="H229" s="52">
        <v>177.8</v>
      </c>
      <c r="I229" s="53">
        <v>88.9</v>
      </c>
      <c r="J229" s="52">
        <v>38.1</v>
      </c>
      <c r="K229" s="61">
        <v>73.099999999999994</v>
      </c>
      <c r="L229" s="52">
        <v>123.9</v>
      </c>
      <c r="M229" s="75">
        <v>4</v>
      </c>
      <c r="N229" s="53">
        <v>28.4</v>
      </c>
      <c r="O229" s="52">
        <v>69.8</v>
      </c>
      <c r="P229" s="53">
        <v>6.4</v>
      </c>
      <c r="Q229" s="52">
        <v>6.35</v>
      </c>
      <c r="R229" s="52">
        <v>3</v>
      </c>
      <c r="S229" s="53">
        <f t="shared" si="14"/>
        <v>133.19999999999999</v>
      </c>
      <c r="T229" s="55" t="s">
        <v>76</v>
      </c>
      <c r="U229" s="52">
        <v>22</v>
      </c>
      <c r="V229" s="50" t="s">
        <v>72</v>
      </c>
    </row>
    <row r="230" spans="2:22" ht="12.75" customHeight="1">
      <c r="B230" s="64" t="s">
        <v>542</v>
      </c>
      <c r="C230" s="69" t="s">
        <v>234</v>
      </c>
      <c r="D230" s="70">
        <v>900</v>
      </c>
      <c r="E230" s="69" t="s">
        <v>493</v>
      </c>
      <c r="F230" s="67" t="s">
        <v>13</v>
      </c>
      <c r="G230" s="67">
        <v>50</v>
      </c>
      <c r="H230" s="52">
        <v>215.9</v>
      </c>
      <c r="I230" s="53">
        <v>101.6</v>
      </c>
      <c r="J230" s="52">
        <v>38.1</v>
      </c>
      <c r="K230" s="61">
        <v>91.9</v>
      </c>
      <c r="L230" s="52">
        <v>165.1</v>
      </c>
      <c r="M230" s="75">
        <v>8</v>
      </c>
      <c r="N230" s="52">
        <v>25.4</v>
      </c>
      <c r="O230" s="52">
        <v>104.6</v>
      </c>
      <c r="P230" s="53">
        <v>6.4</v>
      </c>
      <c r="Q230" s="52">
        <v>7.87</v>
      </c>
      <c r="R230" s="52">
        <v>4</v>
      </c>
      <c r="S230" s="53">
        <f t="shared" si="14"/>
        <v>128.19999999999999</v>
      </c>
      <c r="T230" s="52" t="s">
        <v>31</v>
      </c>
      <c r="U230" s="52">
        <v>19</v>
      </c>
      <c r="V230" s="50" t="s">
        <v>72</v>
      </c>
    </row>
    <row r="231" spans="2:22" ht="12.75" customHeight="1">
      <c r="B231" s="64" t="s">
        <v>543</v>
      </c>
      <c r="C231" s="69" t="s">
        <v>234</v>
      </c>
      <c r="D231" s="70">
        <v>900</v>
      </c>
      <c r="E231" s="69" t="s">
        <v>493</v>
      </c>
      <c r="F231" s="67" t="s">
        <v>57</v>
      </c>
      <c r="G231" s="67">
        <v>65</v>
      </c>
      <c r="H231" s="52">
        <v>244.3</v>
      </c>
      <c r="I231" s="53">
        <v>104.6</v>
      </c>
      <c r="J231" s="52">
        <v>41.15</v>
      </c>
      <c r="K231" s="61">
        <v>104.6</v>
      </c>
      <c r="L231" s="52">
        <v>190.5</v>
      </c>
      <c r="M231" s="75">
        <v>8</v>
      </c>
      <c r="N231" s="52">
        <v>28.4</v>
      </c>
      <c r="O231" s="52">
        <v>123.9</v>
      </c>
      <c r="P231" s="53">
        <v>6.4</v>
      </c>
      <c r="Q231" s="52">
        <v>7.87</v>
      </c>
      <c r="R231" s="52">
        <v>4</v>
      </c>
      <c r="S231" s="53">
        <f t="shared" si="14"/>
        <v>140.30000000000001</v>
      </c>
      <c r="T231" s="52" t="s">
        <v>76</v>
      </c>
      <c r="U231" s="52">
        <v>22</v>
      </c>
      <c r="V231" s="50" t="s">
        <v>72</v>
      </c>
    </row>
    <row r="232" spans="2:22" ht="12.75" customHeight="1">
      <c r="B232" s="64" t="s">
        <v>544</v>
      </c>
      <c r="C232" s="69" t="s">
        <v>234</v>
      </c>
      <c r="D232" s="70">
        <v>900</v>
      </c>
      <c r="E232" s="69" t="s">
        <v>493</v>
      </c>
      <c r="F232" s="67" t="s">
        <v>14</v>
      </c>
      <c r="G232" s="67">
        <v>80</v>
      </c>
      <c r="H232" s="53">
        <v>241.3</v>
      </c>
      <c r="I232" s="53">
        <v>101.6</v>
      </c>
      <c r="J232" s="52">
        <v>38.1</v>
      </c>
      <c r="K232" s="52">
        <v>127</v>
      </c>
      <c r="L232" s="52">
        <v>190.5</v>
      </c>
      <c r="M232" s="75">
        <v>8</v>
      </c>
      <c r="N232" s="52">
        <v>25.4</v>
      </c>
      <c r="O232" s="52">
        <v>127</v>
      </c>
      <c r="P232" s="53">
        <v>6.4</v>
      </c>
      <c r="Q232" s="52">
        <v>9.65</v>
      </c>
      <c r="R232" s="52">
        <v>4</v>
      </c>
      <c r="S232" s="53">
        <f t="shared" si="14"/>
        <v>122.2</v>
      </c>
      <c r="T232" s="52" t="s">
        <v>30</v>
      </c>
      <c r="U232" s="52">
        <v>16</v>
      </c>
      <c r="V232" s="50" t="s">
        <v>72</v>
      </c>
    </row>
    <row r="233" spans="2:22" ht="12.75" customHeight="1">
      <c r="B233" s="64" t="s">
        <v>545</v>
      </c>
      <c r="C233" s="69" t="s">
        <v>234</v>
      </c>
      <c r="D233" s="70">
        <v>900</v>
      </c>
      <c r="E233" s="69" t="s">
        <v>493</v>
      </c>
      <c r="F233" s="67" t="s">
        <v>15</v>
      </c>
      <c r="G233" s="57">
        <v>100</v>
      </c>
      <c r="H233" s="53">
        <v>292.10000000000002</v>
      </c>
      <c r="I233" s="53">
        <v>114.3</v>
      </c>
      <c r="J233" s="52">
        <v>44.45</v>
      </c>
      <c r="K233" s="61">
        <v>157.19999999999999</v>
      </c>
      <c r="L233" s="52">
        <v>234.9</v>
      </c>
      <c r="M233" s="76">
        <v>8</v>
      </c>
      <c r="N233" s="52">
        <v>31.7</v>
      </c>
      <c r="O233" s="52">
        <v>158.69999999999999</v>
      </c>
      <c r="P233" s="53">
        <v>6.4</v>
      </c>
      <c r="Q233" s="52">
        <v>11.18</v>
      </c>
      <c r="R233" s="52">
        <v>5</v>
      </c>
      <c r="S233" s="53">
        <f t="shared" si="14"/>
        <v>147.9</v>
      </c>
      <c r="T233" s="52" t="s">
        <v>76</v>
      </c>
      <c r="U233" s="52">
        <v>22</v>
      </c>
      <c r="V233" s="50" t="s">
        <v>72</v>
      </c>
    </row>
    <row r="234" spans="2:22" ht="12.75" customHeight="1">
      <c r="B234" s="64" t="s">
        <v>554</v>
      </c>
      <c r="C234" s="69" t="s">
        <v>234</v>
      </c>
      <c r="D234" s="70">
        <v>900</v>
      </c>
      <c r="E234" s="69" t="s">
        <v>493</v>
      </c>
      <c r="F234" s="67" t="s">
        <v>17</v>
      </c>
      <c r="G234" s="57">
        <v>150</v>
      </c>
      <c r="H234" s="53">
        <v>381</v>
      </c>
      <c r="I234" s="53">
        <v>139.69999999999999</v>
      </c>
      <c r="J234" s="52">
        <v>55.63</v>
      </c>
      <c r="K234" s="61">
        <v>215.9</v>
      </c>
      <c r="L234" s="52">
        <v>317.5</v>
      </c>
      <c r="M234" s="76">
        <v>12</v>
      </c>
      <c r="N234" s="52">
        <v>31.7</v>
      </c>
      <c r="O234" s="52">
        <v>234.9</v>
      </c>
      <c r="P234" s="53">
        <v>6.4</v>
      </c>
      <c r="Q234" s="52">
        <v>12.7</v>
      </c>
      <c r="R234" s="52">
        <v>6</v>
      </c>
      <c r="S234" s="53">
        <f t="shared" si="14"/>
        <v>171.26</v>
      </c>
      <c r="T234" s="52" t="s">
        <v>76</v>
      </c>
      <c r="U234" s="52">
        <v>22</v>
      </c>
      <c r="V234" s="50" t="s">
        <v>72</v>
      </c>
    </row>
    <row r="235" spans="2:22" ht="12.75" customHeight="1">
      <c r="B235" s="64" t="s">
        <v>546</v>
      </c>
      <c r="C235" s="69" t="s">
        <v>234</v>
      </c>
      <c r="D235" s="70">
        <v>900</v>
      </c>
      <c r="E235" s="69" t="s">
        <v>493</v>
      </c>
      <c r="F235" s="67" t="s">
        <v>18</v>
      </c>
      <c r="G235" s="57">
        <v>200</v>
      </c>
      <c r="H235" s="53">
        <v>469.9</v>
      </c>
      <c r="I235" s="53">
        <v>162.05000000000001</v>
      </c>
      <c r="J235" s="52">
        <v>63.5</v>
      </c>
      <c r="K235" s="61">
        <v>269.7</v>
      </c>
      <c r="L235" s="52">
        <v>393.7</v>
      </c>
      <c r="M235" s="76">
        <v>12</v>
      </c>
      <c r="N235" s="52">
        <v>38.1</v>
      </c>
      <c r="O235" s="52">
        <v>298.39999999999998</v>
      </c>
      <c r="P235" s="53">
        <v>6.4</v>
      </c>
      <c r="Q235" s="52">
        <v>12.7</v>
      </c>
      <c r="R235" s="52">
        <v>6</v>
      </c>
      <c r="S235" s="53">
        <f t="shared" si="14"/>
        <v>201</v>
      </c>
      <c r="T235" s="52" t="s">
        <v>82</v>
      </c>
      <c r="U235" s="52">
        <v>29</v>
      </c>
      <c r="V235" s="50" t="s">
        <v>72</v>
      </c>
    </row>
    <row r="236" spans="2:22" ht="12.75" customHeight="1">
      <c r="B236" s="64" t="s">
        <v>547</v>
      </c>
      <c r="C236" s="69" t="s">
        <v>234</v>
      </c>
      <c r="D236" s="70">
        <v>900</v>
      </c>
      <c r="E236" s="69" t="s">
        <v>493</v>
      </c>
      <c r="F236" s="67" t="s">
        <v>19</v>
      </c>
      <c r="G236" s="57">
        <v>250</v>
      </c>
      <c r="H236" s="53">
        <v>546.1</v>
      </c>
      <c r="I236" s="53">
        <v>184.15</v>
      </c>
      <c r="J236" s="52">
        <v>69.849999999999994</v>
      </c>
      <c r="K236" s="61">
        <v>323.8</v>
      </c>
      <c r="L236" s="52">
        <v>169.9</v>
      </c>
      <c r="M236" s="76">
        <v>16</v>
      </c>
      <c r="N236" s="52">
        <v>38.1</v>
      </c>
      <c r="O236" s="52">
        <v>368.3</v>
      </c>
      <c r="P236" s="53">
        <v>6.4</v>
      </c>
      <c r="Q236" s="52">
        <v>12.7</v>
      </c>
      <c r="R236" s="52">
        <v>6</v>
      </c>
      <c r="S236" s="53">
        <f t="shared" si="14"/>
        <v>213.7</v>
      </c>
      <c r="T236" s="52" t="s">
        <v>82</v>
      </c>
      <c r="U236" s="52">
        <v>29</v>
      </c>
      <c r="V236" s="50" t="s">
        <v>72</v>
      </c>
    </row>
    <row r="237" spans="2:22" ht="12.75" customHeight="1">
      <c r="B237" s="64" t="s">
        <v>548</v>
      </c>
      <c r="C237" s="69" t="s">
        <v>234</v>
      </c>
      <c r="D237" s="70">
        <v>900</v>
      </c>
      <c r="E237" s="69" t="s">
        <v>493</v>
      </c>
      <c r="F237" s="67" t="s">
        <v>20</v>
      </c>
      <c r="G237" s="57">
        <v>300</v>
      </c>
      <c r="H237" s="53">
        <v>609.6</v>
      </c>
      <c r="I237" s="53">
        <v>200.15</v>
      </c>
      <c r="J237" s="52">
        <v>79.25</v>
      </c>
      <c r="K237" s="52">
        <v>381</v>
      </c>
      <c r="L237" s="52">
        <v>533.4</v>
      </c>
      <c r="M237" s="76">
        <v>20</v>
      </c>
      <c r="N237" s="52">
        <v>38.1</v>
      </c>
      <c r="O237" s="52">
        <v>419.1</v>
      </c>
      <c r="P237" s="53">
        <v>6.4</v>
      </c>
      <c r="Q237" s="52">
        <v>12.7</v>
      </c>
      <c r="R237" s="52">
        <v>6</v>
      </c>
      <c r="S237" s="53">
        <f t="shared" si="14"/>
        <v>232.5</v>
      </c>
      <c r="T237" s="52" t="s">
        <v>82</v>
      </c>
      <c r="U237" s="52">
        <v>29</v>
      </c>
      <c r="V237" s="50" t="s">
        <v>72</v>
      </c>
    </row>
    <row r="238" spans="2:22" ht="12.75" customHeight="1">
      <c r="B238" s="64" t="s">
        <v>549</v>
      </c>
      <c r="C238" s="69" t="s">
        <v>234</v>
      </c>
      <c r="D238" s="70">
        <v>900</v>
      </c>
      <c r="E238" s="69" t="s">
        <v>493</v>
      </c>
      <c r="F238" s="67" t="s">
        <v>21</v>
      </c>
      <c r="G238" s="57">
        <v>350</v>
      </c>
      <c r="H238" s="53">
        <v>641.29999999999995</v>
      </c>
      <c r="I238" s="53">
        <v>212.85</v>
      </c>
      <c r="J238" s="52">
        <v>85.85</v>
      </c>
      <c r="K238" s="61">
        <v>412.7</v>
      </c>
      <c r="L238" s="52">
        <v>558.79999999999995</v>
      </c>
      <c r="M238" s="76">
        <v>20</v>
      </c>
      <c r="N238" s="52">
        <v>41.1</v>
      </c>
      <c r="O238" s="52">
        <v>450.8</v>
      </c>
      <c r="P238" s="53">
        <v>6.4</v>
      </c>
      <c r="Q238" s="52">
        <v>12.7</v>
      </c>
      <c r="R238" s="52">
        <v>7</v>
      </c>
      <c r="S238" s="53">
        <f t="shared" si="14"/>
        <v>246.7</v>
      </c>
      <c r="T238" s="52" t="s">
        <v>81</v>
      </c>
      <c r="U238" s="52">
        <v>29</v>
      </c>
      <c r="V238" s="50" t="s">
        <v>72</v>
      </c>
    </row>
    <row r="239" spans="2:22" ht="12.75" customHeight="1">
      <c r="B239" s="64" t="s">
        <v>550</v>
      </c>
      <c r="C239" s="69" t="s">
        <v>234</v>
      </c>
      <c r="D239" s="70">
        <v>900</v>
      </c>
      <c r="E239" s="69" t="s">
        <v>493</v>
      </c>
      <c r="F239" s="67" t="s">
        <v>22</v>
      </c>
      <c r="G239" s="57">
        <v>400</v>
      </c>
      <c r="H239" s="53">
        <v>704.8</v>
      </c>
      <c r="I239" s="53">
        <v>215.9</v>
      </c>
      <c r="J239" s="52">
        <v>88.9</v>
      </c>
      <c r="K239" s="61">
        <v>469.9</v>
      </c>
      <c r="L239" s="52">
        <v>615.9</v>
      </c>
      <c r="M239" s="76">
        <v>20</v>
      </c>
      <c r="N239" s="52">
        <v>44.4</v>
      </c>
      <c r="O239" s="52">
        <v>508</v>
      </c>
      <c r="P239" s="53">
        <v>6.4</v>
      </c>
      <c r="Q239" s="52">
        <v>12.7</v>
      </c>
      <c r="R239" s="52">
        <v>7</v>
      </c>
      <c r="S239" s="53">
        <f t="shared" si="14"/>
        <v>262.8</v>
      </c>
      <c r="T239" s="52" t="s">
        <v>83</v>
      </c>
      <c r="U239" s="52">
        <v>34</v>
      </c>
      <c r="V239" s="50" t="s">
        <v>72</v>
      </c>
    </row>
    <row r="240" spans="2:22" ht="12.75" customHeight="1">
      <c r="B240" s="64" t="s">
        <v>551</v>
      </c>
      <c r="C240" s="69" t="s">
        <v>234</v>
      </c>
      <c r="D240" s="70">
        <v>900</v>
      </c>
      <c r="E240" s="69" t="s">
        <v>493</v>
      </c>
      <c r="F240" s="67" t="s">
        <v>23</v>
      </c>
      <c r="G240" s="57">
        <v>450</v>
      </c>
      <c r="H240" s="53">
        <v>787.4</v>
      </c>
      <c r="I240" s="53">
        <v>228.6</v>
      </c>
      <c r="J240" s="52">
        <v>101.6</v>
      </c>
      <c r="K240" s="61">
        <v>533.4</v>
      </c>
      <c r="L240" s="52">
        <v>685.8</v>
      </c>
      <c r="M240" s="76">
        <v>20</v>
      </c>
      <c r="N240" s="52">
        <v>50.8</v>
      </c>
      <c r="O240" s="52">
        <v>565.1</v>
      </c>
      <c r="P240" s="53">
        <v>6.4</v>
      </c>
      <c r="Q240" s="52">
        <v>12.7</v>
      </c>
      <c r="R240" s="52">
        <v>7</v>
      </c>
      <c r="S240" s="53">
        <f t="shared" si="14"/>
        <v>296.2</v>
      </c>
      <c r="T240" s="52" t="s">
        <v>84</v>
      </c>
      <c r="U240" s="52">
        <v>38</v>
      </c>
      <c r="V240" s="50" t="s">
        <v>72</v>
      </c>
    </row>
    <row r="241" spans="2:22" ht="12.75" customHeight="1">
      <c r="B241" s="64" t="s">
        <v>552</v>
      </c>
      <c r="C241" s="69" t="s">
        <v>234</v>
      </c>
      <c r="D241" s="70">
        <v>900</v>
      </c>
      <c r="E241" s="69" t="s">
        <v>493</v>
      </c>
      <c r="F241" s="67" t="s">
        <v>24</v>
      </c>
      <c r="G241" s="57">
        <v>500</v>
      </c>
      <c r="H241" s="53">
        <v>857.2</v>
      </c>
      <c r="I241" s="53">
        <v>247.65</v>
      </c>
      <c r="J241" s="52">
        <v>107.95</v>
      </c>
      <c r="K241" s="61">
        <v>584.20000000000005</v>
      </c>
      <c r="L241" s="52">
        <v>749.3</v>
      </c>
      <c r="M241" s="76">
        <v>20</v>
      </c>
      <c r="N241" s="52">
        <v>53.8</v>
      </c>
      <c r="O241" s="52">
        <v>622.29999999999995</v>
      </c>
      <c r="P241" s="53">
        <v>6.4</v>
      </c>
      <c r="Q241" s="52">
        <v>12.7</v>
      </c>
      <c r="R241" s="52">
        <v>7</v>
      </c>
      <c r="S241" s="53">
        <f t="shared" si="14"/>
        <v>316.89999999999998</v>
      </c>
      <c r="T241" s="52" t="s">
        <v>86</v>
      </c>
      <c r="U241" s="52">
        <v>42</v>
      </c>
      <c r="V241" s="50" t="s">
        <v>72</v>
      </c>
    </row>
    <row r="242" spans="2:22" ht="12.75" customHeight="1">
      <c r="B242" s="64" t="s">
        <v>553</v>
      </c>
      <c r="C242" s="69" t="s">
        <v>234</v>
      </c>
      <c r="D242" s="70">
        <v>900</v>
      </c>
      <c r="E242" s="69" t="s">
        <v>493</v>
      </c>
      <c r="F242" s="67" t="s">
        <v>25</v>
      </c>
      <c r="G242" s="57">
        <v>600</v>
      </c>
      <c r="H242" s="53">
        <v>1041.4000000000001</v>
      </c>
      <c r="I242" s="53">
        <v>292.10000000000002</v>
      </c>
      <c r="J242" s="52">
        <v>139.69999999999999</v>
      </c>
      <c r="K242" s="61">
        <v>692.1</v>
      </c>
      <c r="L242" s="52">
        <v>901.7</v>
      </c>
      <c r="M242" s="76">
        <v>20</v>
      </c>
      <c r="N242" s="52">
        <v>66.5</v>
      </c>
      <c r="O242" s="52">
        <v>749.3</v>
      </c>
      <c r="P242" s="53">
        <v>6.4</v>
      </c>
      <c r="Q242" s="52">
        <v>12.7</v>
      </c>
      <c r="R242" s="52">
        <v>7</v>
      </c>
      <c r="S242" s="53">
        <f>(J242+U242+5)*2+R242</f>
        <v>398.4</v>
      </c>
      <c r="T242" s="52" t="s">
        <v>92</v>
      </c>
      <c r="U242" s="52">
        <v>51</v>
      </c>
      <c r="V242" s="50" t="s">
        <v>72</v>
      </c>
    </row>
    <row r="243" spans="2:22" ht="12.75" customHeight="1">
      <c r="B243" s="43" t="s">
        <v>555</v>
      </c>
      <c r="C243" s="69" t="s">
        <v>234</v>
      </c>
      <c r="D243" s="70">
        <v>1500</v>
      </c>
      <c r="E243" s="69" t="s">
        <v>493</v>
      </c>
      <c r="F243" s="66" t="s">
        <v>12</v>
      </c>
      <c r="G243" s="57">
        <v>25</v>
      </c>
      <c r="H243" s="52">
        <v>149.30000000000001</v>
      </c>
      <c r="I243" s="53">
        <v>82.55</v>
      </c>
      <c r="J243" s="52">
        <v>38.1</v>
      </c>
      <c r="K243" s="61">
        <v>50.8</v>
      </c>
      <c r="L243" s="52">
        <v>101.6</v>
      </c>
      <c r="M243" s="75">
        <v>4</v>
      </c>
      <c r="N243" s="53">
        <v>25.4</v>
      </c>
      <c r="O243" s="52">
        <v>52.3</v>
      </c>
      <c r="P243" s="53">
        <v>6.4</v>
      </c>
      <c r="Q243" s="52">
        <v>3</v>
      </c>
      <c r="R243" s="52">
        <v>3</v>
      </c>
      <c r="S243" s="53">
        <f t="shared" ref="S243:S256" si="15">(J243+U243+5)*2+R243</f>
        <v>127.2</v>
      </c>
      <c r="T243" s="53" t="s">
        <v>31</v>
      </c>
      <c r="U243" s="52">
        <v>19</v>
      </c>
      <c r="V243" s="50" t="s">
        <v>72</v>
      </c>
    </row>
    <row r="244" spans="2:22" ht="12.75" customHeight="1">
      <c r="B244" s="43" t="s">
        <v>556</v>
      </c>
      <c r="C244" s="69" t="s">
        <v>234</v>
      </c>
      <c r="D244" s="70">
        <v>1500</v>
      </c>
      <c r="E244" s="69" t="s">
        <v>493</v>
      </c>
      <c r="F244" s="67" t="s">
        <v>56</v>
      </c>
      <c r="G244" s="57">
        <v>40</v>
      </c>
      <c r="H244" s="52">
        <v>177.8</v>
      </c>
      <c r="I244" s="53">
        <v>88.9</v>
      </c>
      <c r="J244" s="52">
        <v>38.1</v>
      </c>
      <c r="K244" s="61">
        <v>73.099999999999994</v>
      </c>
      <c r="L244" s="52">
        <v>123.9</v>
      </c>
      <c r="M244" s="75">
        <v>4</v>
      </c>
      <c r="N244" s="53">
        <v>28.4</v>
      </c>
      <c r="O244" s="52">
        <v>69.8</v>
      </c>
      <c r="P244" s="53">
        <v>6.4</v>
      </c>
      <c r="Q244" s="52">
        <v>6.35</v>
      </c>
      <c r="R244" s="52">
        <v>3</v>
      </c>
      <c r="S244" s="53">
        <f t="shared" si="15"/>
        <v>133.19999999999999</v>
      </c>
      <c r="T244" s="55" t="s">
        <v>76</v>
      </c>
      <c r="U244" s="52">
        <v>22</v>
      </c>
      <c r="V244" s="50" t="s">
        <v>72</v>
      </c>
    </row>
    <row r="245" spans="2:22" ht="12.75" customHeight="1">
      <c r="B245" s="43" t="s">
        <v>557</v>
      </c>
      <c r="C245" s="69" t="s">
        <v>234</v>
      </c>
      <c r="D245" s="70">
        <v>1500</v>
      </c>
      <c r="E245" s="69" t="s">
        <v>493</v>
      </c>
      <c r="F245" s="67" t="s">
        <v>13</v>
      </c>
      <c r="G245" s="57">
        <v>50</v>
      </c>
      <c r="H245" s="52">
        <v>215.9</v>
      </c>
      <c r="I245" s="53">
        <v>101.6</v>
      </c>
      <c r="J245" s="52">
        <v>38.1</v>
      </c>
      <c r="K245" s="61">
        <v>91.9</v>
      </c>
      <c r="L245" s="52">
        <v>165.1</v>
      </c>
      <c r="M245" s="75">
        <v>8</v>
      </c>
      <c r="N245" s="52">
        <v>25.4</v>
      </c>
      <c r="O245" s="52">
        <v>104.6</v>
      </c>
      <c r="P245" s="53">
        <v>6.4</v>
      </c>
      <c r="Q245" s="52">
        <v>7.87</v>
      </c>
      <c r="R245" s="52">
        <v>4</v>
      </c>
      <c r="S245" s="53">
        <f t="shared" si="15"/>
        <v>128.19999999999999</v>
      </c>
      <c r="T245" s="52" t="s">
        <v>31</v>
      </c>
      <c r="U245" s="52">
        <v>19</v>
      </c>
      <c r="V245" s="50" t="s">
        <v>72</v>
      </c>
    </row>
    <row r="246" spans="2:22" ht="12.75" customHeight="1">
      <c r="B246" s="43" t="s">
        <v>558</v>
      </c>
      <c r="C246" s="69" t="s">
        <v>234</v>
      </c>
      <c r="D246" s="70">
        <v>1500</v>
      </c>
      <c r="E246" s="69" t="s">
        <v>493</v>
      </c>
      <c r="F246" s="67" t="s">
        <v>57</v>
      </c>
      <c r="G246" s="57">
        <v>65</v>
      </c>
      <c r="H246" s="52">
        <v>244.3</v>
      </c>
      <c r="I246" s="53">
        <v>104.6</v>
      </c>
      <c r="J246" s="52">
        <v>41.15</v>
      </c>
      <c r="K246" s="61">
        <v>104.6</v>
      </c>
      <c r="L246" s="52">
        <v>190.5</v>
      </c>
      <c r="M246" s="75">
        <v>8</v>
      </c>
      <c r="N246" s="52">
        <v>28.4</v>
      </c>
      <c r="O246" s="52">
        <v>123.9</v>
      </c>
      <c r="P246" s="53">
        <v>6.4</v>
      </c>
      <c r="Q246" s="52">
        <v>7.87</v>
      </c>
      <c r="R246" s="52">
        <v>4</v>
      </c>
      <c r="S246" s="53">
        <f t="shared" si="15"/>
        <v>140.30000000000001</v>
      </c>
      <c r="T246" s="52" t="s">
        <v>76</v>
      </c>
      <c r="U246" s="52">
        <v>22</v>
      </c>
      <c r="V246" s="50" t="s">
        <v>72</v>
      </c>
    </row>
    <row r="247" spans="2:22" ht="12.75" customHeight="1">
      <c r="B247" s="43" t="s">
        <v>559</v>
      </c>
      <c r="C247" s="69" t="s">
        <v>234</v>
      </c>
      <c r="D247" s="70">
        <v>1500</v>
      </c>
      <c r="E247" s="69" t="s">
        <v>493</v>
      </c>
      <c r="F247" s="67" t="s">
        <v>14</v>
      </c>
      <c r="G247" s="57">
        <v>80</v>
      </c>
      <c r="H247" s="53">
        <v>266.7</v>
      </c>
      <c r="I247" s="53">
        <v>117.35</v>
      </c>
      <c r="J247" s="52">
        <v>47.75</v>
      </c>
      <c r="K247" s="52">
        <v>127</v>
      </c>
      <c r="L247" s="52">
        <v>203.2</v>
      </c>
      <c r="M247" s="75">
        <v>8</v>
      </c>
      <c r="N247" s="52">
        <v>31.7</v>
      </c>
      <c r="O247" s="52">
        <v>133.30000000000001</v>
      </c>
      <c r="P247" s="53">
        <v>6.4</v>
      </c>
      <c r="Q247" s="52">
        <v>9.65</v>
      </c>
      <c r="R247" s="52">
        <v>4</v>
      </c>
      <c r="S247" s="53">
        <f t="shared" si="15"/>
        <v>157.5</v>
      </c>
      <c r="T247" s="52" t="s">
        <v>32</v>
      </c>
      <c r="U247" s="52">
        <v>24</v>
      </c>
      <c r="V247" s="50" t="s">
        <v>72</v>
      </c>
    </row>
    <row r="248" spans="2:22" ht="12.75" customHeight="1">
      <c r="B248" s="43" t="s">
        <v>560</v>
      </c>
      <c r="C248" s="69" t="s">
        <v>234</v>
      </c>
      <c r="D248" s="70">
        <v>1500</v>
      </c>
      <c r="E248" s="69" t="s">
        <v>493</v>
      </c>
      <c r="F248" s="67" t="s">
        <v>15</v>
      </c>
      <c r="G248" s="57">
        <v>100</v>
      </c>
      <c r="H248" s="53">
        <v>311.10000000000002</v>
      </c>
      <c r="I248" s="53">
        <v>123.95</v>
      </c>
      <c r="J248" s="52">
        <v>53.85</v>
      </c>
      <c r="K248" s="61">
        <v>157.19999999999999</v>
      </c>
      <c r="L248" s="52">
        <v>241.3</v>
      </c>
      <c r="M248" s="76">
        <v>8</v>
      </c>
      <c r="N248" s="52">
        <v>35</v>
      </c>
      <c r="O248" s="52">
        <v>162</v>
      </c>
      <c r="P248" s="53">
        <v>6.4</v>
      </c>
      <c r="Q248" s="52">
        <v>11.18</v>
      </c>
      <c r="R248" s="52">
        <v>5</v>
      </c>
      <c r="S248" s="53">
        <f t="shared" si="15"/>
        <v>174.7</v>
      </c>
      <c r="T248" s="52" t="s">
        <v>77</v>
      </c>
      <c r="U248" s="52">
        <v>26</v>
      </c>
      <c r="V248" s="50" t="s">
        <v>72</v>
      </c>
    </row>
    <row r="249" spans="2:22" ht="12.75" customHeight="1">
      <c r="B249" s="43" t="s">
        <v>561</v>
      </c>
      <c r="C249" s="69" t="s">
        <v>234</v>
      </c>
      <c r="D249" s="70">
        <v>1500</v>
      </c>
      <c r="E249" s="69" t="s">
        <v>493</v>
      </c>
      <c r="F249" s="67" t="s">
        <v>17</v>
      </c>
      <c r="G249" s="57">
        <v>150</v>
      </c>
      <c r="H249" s="53">
        <v>393.7</v>
      </c>
      <c r="I249" s="53">
        <v>171.45</v>
      </c>
      <c r="J249" s="52">
        <v>82.55</v>
      </c>
      <c r="K249" s="61">
        <v>215.9</v>
      </c>
      <c r="L249" s="52">
        <v>317.5</v>
      </c>
      <c r="M249" s="76">
        <v>12</v>
      </c>
      <c r="N249" s="52">
        <v>38.1</v>
      </c>
      <c r="O249" s="52">
        <v>228.6</v>
      </c>
      <c r="P249" s="53">
        <v>6.4</v>
      </c>
      <c r="Q249" s="52">
        <v>12.7</v>
      </c>
      <c r="R249" s="52">
        <v>6</v>
      </c>
      <c r="S249" s="53">
        <f t="shared" si="15"/>
        <v>239.1</v>
      </c>
      <c r="T249" s="52" t="s">
        <v>82</v>
      </c>
      <c r="U249" s="52">
        <v>29</v>
      </c>
      <c r="V249" s="50" t="s">
        <v>72</v>
      </c>
    </row>
    <row r="250" spans="2:22" ht="12.75" customHeight="1">
      <c r="B250" s="43" t="s">
        <v>562</v>
      </c>
      <c r="C250" s="69" t="s">
        <v>234</v>
      </c>
      <c r="D250" s="70">
        <v>1500</v>
      </c>
      <c r="E250" s="69" t="s">
        <v>493</v>
      </c>
      <c r="F250" s="67" t="s">
        <v>18</v>
      </c>
      <c r="G250" s="57">
        <v>200</v>
      </c>
      <c r="H250" s="53">
        <v>482.6</v>
      </c>
      <c r="I250" s="53">
        <v>212.85</v>
      </c>
      <c r="J250" s="52">
        <v>91.95</v>
      </c>
      <c r="K250" s="61">
        <v>269.7</v>
      </c>
      <c r="L250" s="52">
        <v>393.7</v>
      </c>
      <c r="M250" s="76">
        <v>12</v>
      </c>
      <c r="N250" s="52">
        <v>44.4</v>
      </c>
      <c r="O250" s="52">
        <v>292.10000000000002</v>
      </c>
      <c r="P250" s="53">
        <v>6.4</v>
      </c>
      <c r="Q250" s="52">
        <v>12.7</v>
      </c>
      <c r="R250" s="52">
        <v>6</v>
      </c>
      <c r="S250" s="53">
        <f t="shared" si="15"/>
        <v>267.89999999999998</v>
      </c>
      <c r="T250" s="52" t="s">
        <v>83</v>
      </c>
      <c r="U250" s="52">
        <v>34</v>
      </c>
      <c r="V250" s="50" t="s">
        <v>72</v>
      </c>
    </row>
    <row r="251" spans="2:22" ht="12.75" customHeight="1">
      <c r="B251" s="43" t="s">
        <v>563</v>
      </c>
      <c r="C251" s="69" t="s">
        <v>234</v>
      </c>
      <c r="D251" s="70">
        <v>1500</v>
      </c>
      <c r="E251" s="69" t="s">
        <v>493</v>
      </c>
      <c r="F251" s="67" t="s">
        <v>19</v>
      </c>
      <c r="G251" s="57">
        <v>250</v>
      </c>
      <c r="H251" s="53">
        <v>584.20000000000005</v>
      </c>
      <c r="I251" s="53">
        <v>254</v>
      </c>
      <c r="J251" s="52">
        <v>107.95</v>
      </c>
      <c r="K251" s="61">
        <v>323.8</v>
      </c>
      <c r="L251" s="52">
        <v>485.6</v>
      </c>
      <c r="M251" s="76">
        <v>12</v>
      </c>
      <c r="N251" s="52">
        <v>50.8</v>
      </c>
      <c r="O251" s="52">
        <v>368.3</v>
      </c>
      <c r="P251" s="53">
        <v>6.4</v>
      </c>
      <c r="Q251" s="52">
        <v>12.7</v>
      </c>
      <c r="R251" s="52">
        <v>6</v>
      </c>
      <c r="S251" s="53">
        <f t="shared" si="15"/>
        <v>307.89999999999998</v>
      </c>
      <c r="T251" s="52" t="s">
        <v>84</v>
      </c>
      <c r="U251" s="52">
        <v>38</v>
      </c>
      <c r="V251" s="50" t="s">
        <v>72</v>
      </c>
    </row>
    <row r="252" spans="2:22" ht="12.75" customHeight="1">
      <c r="B252" s="43" t="s">
        <v>564</v>
      </c>
      <c r="C252" s="69" t="s">
        <v>234</v>
      </c>
      <c r="D252" s="70">
        <v>1500</v>
      </c>
      <c r="E252" s="69" t="s">
        <v>493</v>
      </c>
      <c r="F252" s="67" t="s">
        <v>20</v>
      </c>
      <c r="G252" s="57">
        <v>300</v>
      </c>
      <c r="H252" s="53">
        <v>673.1</v>
      </c>
      <c r="I252" s="53">
        <v>282.45</v>
      </c>
      <c r="J252" s="52">
        <v>123.95</v>
      </c>
      <c r="K252" s="52">
        <v>381</v>
      </c>
      <c r="L252" s="52">
        <v>571.5</v>
      </c>
      <c r="M252" s="76">
        <v>16</v>
      </c>
      <c r="N252" s="52">
        <v>53.8</v>
      </c>
      <c r="O252" s="52">
        <v>450.8</v>
      </c>
      <c r="P252" s="53">
        <v>6.4</v>
      </c>
      <c r="Q252" s="52">
        <v>12.7</v>
      </c>
      <c r="R252" s="52">
        <v>6</v>
      </c>
      <c r="S252" s="53">
        <f t="shared" si="15"/>
        <v>347.9</v>
      </c>
      <c r="T252" s="52" t="s">
        <v>86</v>
      </c>
      <c r="U252" s="52">
        <v>42</v>
      </c>
      <c r="V252" s="50" t="s">
        <v>72</v>
      </c>
    </row>
    <row r="253" spans="2:22" ht="12.75" customHeight="1">
      <c r="B253" s="43" t="s">
        <v>565</v>
      </c>
      <c r="C253" s="69" t="s">
        <v>234</v>
      </c>
      <c r="D253" s="70">
        <v>1500</v>
      </c>
      <c r="E253" s="69" t="s">
        <v>493</v>
      </c>
      <c r="F253" s="67" t="s">
        <v>21</v>
      </c>
      <c r="G253" s="57">
        <v>350</v>
      </c>
      <c r="H253" s="53">
        <v>749.3</v>
      </c>
      <c r="I253" s="53">
        <v>298.45</v>
      </c>
      <c r="J253" s="52">
        <v>133.35</v>
      </c>
      <c r="K253" s="61">
        <v>412.7</v>
      </c>
      <c r="L253" s="52">
        <v>635</v>
      </c>
      <c r="M253" s="76">
        <v>16</v>
      </c>
      <c r="N253" s="52">
        <v>60.4</v>
      </c>
      <c r="O253" s="52">
        <v>495.3</v>
      </c>
      <c r="P253" s="53">
        <v>6.4</v>
      </c>
      <c r="Q253" s="52">
        <v>12.7</v>
      </c>
      <c r="R253" s="52">
        <v>7</v>
      </c>
      <c r="S253" s="53">
        <f t="shared" si="15"/>
        <v>373.7</v>
      </c>
      <c r="T253" s="52" t="s">
        <v>87</v>
      </c>
      <c r="U253" s="52">
        <v>45</v>
      </c>
      <c r="V253" s="50" t="s">
        <v>72</v>
      </c>
    </row>
    <row r="254" spans="2:22" ht="12.75" customHeight="1">
      <c r="B254" s="43" t="s">
        <v>566</v>
      </c>
      <c r="C254" s="69" t="s">
        <v>234</v>
      </c>
      <c r="D254" s="70">
        <v>1500</v>
      </c>
      <c r="E254" s="69" t="s">
        <v>493</v>
      </c>
      <c r="F254" s="67" t="s">
        <v>22</v>
      </c>
      <c r="G254" s="57">
        <v>400</v>
      </c>
      <c r="H254" s="53">
        <v>825.5</v>
      </c>
      <c r="I254" s="53">
        <v>311.14999999999998</v>
      </c>
      <c r="J254" s="52">
        <v>146.05000000000001</v>
      </c>
      <c r="K254" s="61">
        <v>469.9</v>
      </c>
      <c r="L254" s="52">
        <v>704.8</v>
      </c>
      <c r="M254" s="76">
        <v>16</v>
      </c>
      <c r="N254" s="52">
        <v>66.5</v>
      </c>
      <c r="O254" s="52">
        <v>552.4</v>
      </c>
      <c r="P254" s="53">
        <v>6.4</v>
      </c>
      <c r="Q254" s="52">
        <v>12.7</v>
      </c>
      <c r="R254" s="52">
        <v>7</v>
      </c>
      <c r="S254" s="53">
        <f t="shared" si="15"/>
        <v>405.1</v>
      </c>
      <c r="T254" s="52" t="s">
        <v>88</v>
      </c>
      <c r="U254" s="52">
        <v>48</v>
      </c>
      <c r="V254" s="50" t="s">
        <v>72</v>
      </c>
    </row>
    <row r="255" spans="2:22" ht="12.75" customHeight="1">
      <c r="B255" s="43" t="s">
        <v>567</v>
      </c>
      <c r="C255" s="69" t="s">
        <v>234</v>
      </c>
      <c r="D255" s="70">
        <v>1500</v>
      </c>
      <c r="E255" s="69" t="s">
        <v>493</v>
      </c>
      <c r="F255" s="67" t="s">
        <v>23</v>
      </c>
      <c r="G255" s="57">
        <v>450</v>
      </c>
      <c r="H255" s="53">
        <v>914.4</v>
      </c>
      <c r="I255" s="53">
        <v>327.14999999999998</v>
      </c>
      <c r="J255" s="52">
        <v>162.05000000000001</v>
      </c>
      <c r="K255" s="61">
        <v>533.4</v>
      </c>
      <c r="L255" s="52">
        <v>774.7</v>
      </c>
      <c r="M255" s="76">
        <v>16</v>
      </c>
      <c r="N255" s="52">
        <v>73.099999999999994</v>
      </c>
      <c r="O255" s="52">
        <v>596.9</v>
      </c>
      <c r="P255" s="53">
        <v>6.4</v>
      </c>
      <c r="Q255" s="52">
        <v>12.7</v>
      </c>
      <c r="R255" s="52">
        <v>7</v>
      </c>
      <c r="S255" s="53">
        <f t="shared" si="15"/>
        <v>449.1</v>
      </c>
      <c r="T255" s="52" t="s">
        <v>89</v>
      </c>
      <c r="U255" s="52">
        <v>54</v>
      </c>
      <c r="V255" s="50" t="s">
        <v>72</v>
      </c>
    </row>
    <row r="256" spans="2:22" ht="12.75" customHeight="1">
      <c r="B256" s="43" t="s">
        <v>568</v>
      </c>
      <c r="C256" s="69" t="s">
        <v>234</v>
      </c>
      <c r="D256" s="70">
        <v>1500</v>
      </c>
      <c r="E256" s="69" t="s">
        <v>493</v>
      </c>
      <c r="F256" s="67" t="s">
        <v>24</v>
      </c>
      <c r="G256" s="57">
        <v>500</v>
      </c>
      <c r="H256" s="53">
        <v>984.2</v>
      </c>
      <c r="I256" s="53">
        <v>355.6</v>
      </c>
      <c r="J256" s="52">
        <v>177.8</v>
      </c>
      <c r="K256" s="61">
        <v>584.20000000000005</v>
      </c>
      <c r="L256" s="52">
        <v>831.8</v>
      </c>
      <c r="M256" s="76">
        <v>16</v>
      </c>
      <c r="N256" s="52">
        <v>79.2</v>
      </c>
      <c r="O256" s="52">
        <v>641.29999999999995</v>
      </c>
      <c r="P256" s="53">
        <v>6.4</v>
      </c>
      <c r="Q256" s="52">
        <v>12.7</v>
      </c>
      <c r="R256" s="52">
        <v>7</v>
      </c>
      <c r="S256" s="53">
        <f t="shared" si="15"/>
        <v>494.6</v>
      </c>
      <c r="T256" s="52" t="s">
        <v>90</v>
      </c>
      <c r="U256" s="52">
        <v>61</v>
      </c>
      <c r="V256" s="50" t="s">
        <v>72</v>
      </c>
    </row>
    <row r="257" spans="2:22" ht="12.75" customHeight="1">
      <c r="B257" s="43" t="s">
        <v>569</v>
      </c>
      <c r="C257" s="69" t="s">
        <v>234</v>
      </c>
      <c r="D257" s="70">
        <v>1500</v>
      </c>
      <c r="E257" s="69" t="s">
        <v>493</v>
      </c>
      <c r="F257" s="67" t="s">
        <v>25</v>
      </c>
      <c r="G257" s="57">
        <v>600</v>
      </c>
      <c r="H257" s="53">
        <v>1168.4000000000001</v>
      </c>
      <c r="I257" s="53">
        <v>406.4</v>
      </c>
      <c r="J257" s="52">
        <v>203.2</v>
      </c>
      <c r="K257" s="61">
        <v>692.1</v>
      </c>
      <c r="L257" s="52">
        <v>990.6</v>
      </c>
      <c r="M257" s="76">
        <v>16</v>
      </c>
      <c r="N257" s="52">
        <v>91.9</v>
      </c>
      <c r="O257" s="52">
        <v>762</v>
      </c>
      <c r="P257" s="53">
        <v>6.4</v>
      </c>
      <c r="Q257" s="52">
        <v>12.7</v>
      </c>
      <c r="R257" s="52">
        <v>7</v>
      </c>
      <c r="S257" s="53">
        <f>(J257+U257+5)*2+R257</f>
        <v>551.4</v>
      </c>
      <c r="T257" s="52" t="s">
        <v>91</v>
      </c>
      <c r="U257" s="52">
        <v>64</v>
      </c>
      <c r="V257" s="50" t="s">
        <v>72</v>
      </c>
    </row>
    <row r="258" spans="2:22" ht="12.75" customHeight="1">
      <c r="B258" s="43" t="s">
        <v>570</v>
      </c>
      <c r="C258" s="69" t="s">
        <v>234</v>
      </c>
      <c r="D258" s="70">
        <v>2500</v>
      </c>
      <c r="E258" s="69" t="s">
        <v>493</v>
      </c>
      <c r="F258" s="66" t="s">
        <v>12</v>
      </c>
      <c r="G258" s="57">
        <v>25</v>
      </c>
      <c r="H258" s="52">
        <v>158.80000000000001</v>
      </c>
      <c r="I258" s="53">
        <v>91.95</v>
      </c>
      <c r="J258" s="52">
        <v>38.1</v>
      </c>
      <c r="K258" s="61">
        <v>50.8</v>
      </c>
      <c r="L258" s="52">
        <v>108</v>
      </c>
      <c r="M258" s="75">
        <v>4</v>
      </c>
      <c r="N258" s="53">
        <v>25.4</v>
      </c>
      <c r="O258" s="52">
        <v>57.2</v>
      </c>
      <c r="P258" s="53">
        <v>6.4</v>
      </c>
      <c r="Q258" s="52">
        <v>3</v>
      </c>
      <c r="R258" s="52">
        <v>3</v>
      </c>
      <c r="S258" s="53">
        <f t="shared" ref="S258:S267" si="16">(J258+U258+5)*2+R258</f>
        <v>127.2</v>
      </c>
      <c r="T258" s="53" t="s">
        <v>31</v>
      </c>
      <c r="U258" s="52">
        <v>19</v>
      </c>
      <c r="V258" s="50" t="s">
        <v>72</v>
      </c>
    </row>
    <row r="259" spans="2:22" ht="12.75" customHeight="1">
      <c r="B259" s="43" t="s">
        <v>571</v>
      </c>
      <c r="C259" s="69" t="s">
        <v>234</v>
      </c>
      <c r="D259" s="70">
        <v>2500</v>
      </c>
      <c r="E259" s="69" t="s">
        <v>493</v>
      </c>
      <c r="F259" s="67" t="s">
        <v>56</v>
      </c>
      <c r="G259" s="57">
        <v>40</v>
      </c>
      <c r="H259" s="52">
        <v>203.2</v>
      </c>
      <c r="I259" s="53">
        <v>111.25</v>
      </c>
      <c r="J259" s="52">
        <v>44.45</v>
      </c>
      <c r="K259" s="61">
        <v>73.099999999999994</v>
      </c>
      <c r="L259" s="52">
        <v>146.1</v>
      </c>
      <c r="M259" s="75">
        <v>4</v>
      </c>
      <c r="N259" s="53">
        <v>31.8</v>
      </c>
      <c r="O259" s="52">
        <v>79.2</v>
      </c>
      <c r="P259" s="53">
        <v>6.4</v>
      </c>
      <c r="Q259" s="52">
        <v>6.35</v>
      </c>
      <c r="R259" s="52">
        <v>3</v>
      </c>
      <c r="S259" s="53">
        <f t="shared" si="16"/>
        <v>149.9</v>
      </c>
      <c r="T259" s="55" t="s">
        <v>32</v>
      </c>
      <c r="U259" s="52">
        <v>24</v>
      </c>
      <c r="V259" s="50" t="s">
        <v>72</v>
      </c>
    </row>
    <row r="260" spans="2:22" ht="12.75" customHeight="1">
      <c r="B260" s="43" t="s">
        <v>572</v>
      </c>
      <c r="C260" s="69" t="s">
        <v>234</v>
      </c>
      <c r="D260" s="70">
        <v>2500</v>
      </c>
      <c r="E260" s="69" t="s">
        <v>493</v>
      </c>
      <c r="F260" s="67" t="s">
        <v>13</v>
      </c>
      <c r="G260" s="57">
        <v>50</v>
      </c>
      <c r="H260" s="52">
        <v>235</v>
      </c>
      <c r="I260" s="53">
        <v>127</v>
      </c>
      <c r="J260" s="52">
        <v>50.8</v>
      </c>
      <c r="K260" s="61">
        <v>91.9</v>
      </c>
      <c r="L260" s="52">
        <v>171.5</v>
      </c>
      <c r="M260" s="75">
        <v>8</v>
      </c>
      <c r="N260" s="52">
        <v>28.4</v>
      </c>
      <c r="O260" s="52">
        <v>95.3</v>
      </c>
      <c r="P260" s="53">
        <v>6.4</v>
      </c>
      <c r="Q260" s="52">
        <v>7.87</v>
      </c>
      <c r="R260" s="52">
        <v>4</v>
      </c>
      <c r="S260" s="53">
        <f t="shared" si="16"/>
        <v>159.6</v>
      </c>
      <c r="T260" s="52" t="s">
        <v>76</v>
      </c>
      <c r="U260" s="52">
        <v>22</v>
      </c>
      <c r="V260" s="50" t="s">
        <v>72</v>
      </c>
    </row>
    <row r="261" spans="2:22" ht="12.75" customHeight="1">
      <c r="B261" s="43" t="s">
        <v>573</v>
      </c>
      <c r="C261" s="69" t="s">
        <v>234</v>
      </c>
      <c r="D261" s="70">
        <v>2500</v>
      </c>
      <c r="E261" s="69" t="s">
        <v>493</v>
      </c>
      <c r="F261" s="67" t="s">
        <v>57</v>
      </c>
      <c r="G261" s="57">
        <v>65</v>
      </c>
      <c r="H261" s="52">
        <v>266.7</v>
      </c>
      <c r="I261" s="53">
        <v>142.75</v>
      </c>
      <c r="J261" s="52">
        <v>57.15</v>
      </c>
      <c r="K261" s="61">
        <v>104.6</v>
      </c>
      <c r="L261" s="52">
        <v>196.9</v>
      </c>
      <c r="M261" s="75">
        <v>8</v>
      </c>
      <c r="N261" s="52">
        <v>31.8</v>
      </c>
      <c r="O261" s="52">
        <v>114.3</v>
      </c>
      <c r="P261" s="53">
        <v>6.4</v>
      </c>
      <c r="Q261" s="52">
        <v>7.87</v>
      </c>
      <c r="R261" s="52">
        <v>4</v>
      </c>
      <c r="S261" s="53">
        <f t="shared" si="16"/>
        <v>176.3</v>
      </c>
      <c r="T261" s="52" t="s">
        <v>32</v>
      </c>
      <c r="U261" s="52">
        <v>24</v>
      </c>
      <c r="V261" s="50" t="s">
        <v>72</v>
      </c>
    </row>
    <row r="262" spans="2:22" ht="12.75" customHeight="1">
      <c r="B262" s="43" t="s">
        <v>574</v>
      </c>
      <c r="C262" s="69" t="s">
        <v>234</v>
      </c>
      <c r="D262" s="70">
        <v>2500</v>
      </c>
      <c r="E262" s="69" t="s">
        <v>493</v>
      </c>
      <c r="F262" s="67" t="s">
        <v>14</v>
      </c>
      <c r="G262" s="57">
        <v>80</v>
      </c>
      <c r="H262" s="49">
        <v>304.8</v>
      </c>
      <c r="I262" s="53">
        <v>168.15</v>
      </c>
      <c r="J262" s="52">
        <v>66.55</v>
      </c>
      <c r="K262" s="49">
        <v>127</v>
      </c>
      <c r="L262" s="49">
        <v>228.6</v>
      </c>
      <c r="M262" s="77">
        <v>8</v>
      </c>
      <c r="N262" s="49">
        <v>35.1</v>
      </c>
      <c r="O262" s="49">
        <v>133.4</v>
      </c>
      <c r="P262" s="49">
        <v>6.4</v>
      </c>
      <c r="Q262" s="49">
        <v>9.6999999999999993</v>
      </c>
      <c r="R262" s="49">
        <v>4</v>
      </c>
      <c r="S262" s="53">
        <f t="shared" si="16"/>
        <v>199.1</v>
      </c>
      <c r="T262" s="53" t="s">
        <v>77</v>
      </c>
      <c r="U262" s="49">
        <v>26</v>
      </c>
      <c r="V262" s="50" t="s">
        <v>72</v>
      </c>
    </row>
    <row r="263" spans="2:22" ht="12.75" customHeight="1">
      <c r="B263" s="43" t="s">
        <v>575</v>
      </c>
      <c r="C263" s="69" t="s">
        <v>234</v>
      </c>
      <c r="D263" s="70">
        <v>2500</v>
      </c>
      <c r="E263" s="69" t="s">
        <v>493</v>
      </c>
      <c r="F263" s="67" t="s">
        <v>15</v>
      </c>
      <c r="G263" s="57">
        <v>100</v>
      </c>
      <c r="H263" s="53">
        <v>355.6</v>
      </c>
      <c r="I263" s="53">
        <v>190.5</v>
      </c>
      <c r="J263" s="52">
        <v>76.2</v>
      </c>
      <c r="K263" s="61">
        <v>157.19999999999999</v>
      </c>
      <c r="L263" s="52">
        <v>273.10000000000002</v>
      </c>
      <c r="M263" s="76">
        <v>8</v>
      </c>
      <c r="N263" s="52">
        <v>41.1</v>
      </c>
      <c r="O263" s="52">
        <v>165.1</v>
      </c>
      <c r="P263" s="53">
        <v>6.4</v>
      </c>
      <c r="Q263" s="52">
        <v>11.18</v>
      </c>
      <c r="R263" s="52">
        <v>5</v>
      </c>
      <c r="S263" s="53">
        <f t="shared" si="16"/>
        <v>229.4</v>
      </c>
      <c r="T263" s="52" t="s">
        <v>81</v>
      </c>
      <c r="U263" s="52">
        <v>31</v>
      </c>
      <c r="V263" s="50" t="s">
        <v>72</v>
      </c>
    </row>
    <row r="264" spans="2:22" ht="12.75" customHeight="1">
      <c r="B264" s="43" t="s">
        <v>576</v>
      </c>
      <c r="C264" s="69" t="s">
        <v>234</v>
      </c>
      <c r="D264" s="70">
        <v>2500</v>
      </c>
      <c r="E264" s="69" t="s">
        <v>493</v>
      </c>
      <c r="F264" s="67" t="s">
        <v>17</v>
      </c>
      <c r="G264" s="57">
        <v>150</v>
      </c>
      <c r="H264" s="53">
        <v>482.6</v>
      </c>
      <c r="I264" s="53">
        <v>273.10000000000002</v>
      </c>
      <c r="J264" s="52">
        <v>107.95</v>
      </c>
      <c r="K264" s="61">
        <v>215.9</v>
      </c>
      <c r="L264" s="52">
        <v>368.3</v>
      </c>
      <c r="M264" s="76">
        <v>8</v>
      </c>
      <c r="N264" s="52">
        <v>53.8</v>
      </c>
      <c r="O264" s="52">
        <v>235</v>
      </c>
      <c r="P264" s="53">
        <v>6.4</v>
      </c>
      <c r="Q264" s="52">
        <v>12.7</v>
      </c>
      <c r="R264" s="52">
        <v>6</v>
      </c>
      <c r="S264" s="53">
        <f t="shared" si="16"/>
        <v>307.89999999999998</v>
      </c>
      <c r="T264" s="52" t="s">
        <v>84</v>
      </c>
      <c r="U264" s="52">
        <v>38</v>
      </c>
      <c r="V264" s="50" t="s">
        <v>72</v>
      </c>
    </row>
    <row r="265" spans="2:22" ht="12.75" customHeight="1">
      <c r="B265" s="43" t="s">
        <v>577</v>
      </c>
      <c r="C265" s="69" t="s">
        <v>234</v>
      </c>
      <c r="D265" s="70">
        <v>2500</v>
      </c>
      <c r="E265" s="69" t="s">
        <v>493</v>
      </c>
      <c r="F265" s="67" t="s">
        <v>18</v>
      </c>
      <c r="G265" s="57">
        <v>200</v>
      </c>
      <c r="H265" s="53">
        <v>552.5</v>
      </c>
      <c r="I265" s="53">
        <v>317.5</v>
      </c>
      <c r="J265" s="52">
        <v>127</v>
      </c>
      <c r="K265" s="61">
        <v>269.7</v>
      </c>
      <c r="L265" s="52">
        <v>438.2</v>
      </c>
      <c r="M265" s="76">
        <v>12</v>
      </c>
      <c r="N265" s="52">
        <v>53.8</v>
      </c>
      <c r="O265" s="52">
        <v>304.8</v>
      </c>
      <c r="P265" s="53">
        <v>6.4</v>
      </c>
      <c r="Q265" s="52">
        <v>12.7</v>
      </c>
      <c r="R265" s="52">
        <v>6</v>
      </c>
      <c r="S265" s="53">
        <f t="shared" si="16"/>
        <v>346</v>
      </c>
      <c r="T265" s="52" t="s">
        <v>84</v>
      </c>
      <c r="U265" s="52">
        <v>38</v>
      </c>
      <c r="V265" s="50" t="s">
        <v>72</v>
      </c>
    </row>
    <row r="266" spans="2:22" ht="12.75" customHeight="1">
      <c r="B266" s="43" t="s">
        <v>578</v>
      </c>
      <c r="C266" s="69" t="s">
        <v>234</v>
      </c>
      <c r="D266" s="70">
        <v>2500</v>
      </c>
      <c r="E266" s="69" t="s">
        <v>493</v>
      </c>
      <c r="F266" s="67" t="s">
        <v>19</v>
      </c>
      <c r="G266" s="57">
        <v>250</v>
      </c>
      <c r="H266" s="53">
        <v>673.1</v>
      </c>
      <c r="I266" s="53">
        <v>419.1</v>
      </c>
      <c r="J266" s="52">
        <v>165.1</v>
      </c>
      <c r="K266" s="61">
        <v>323.8</v>
      </c>
      <c r="L266" s="52">
        <v>539.79999999999995</v>
      </c>
      <c r="M266" s="76">
        <v>12</v>
      </c>
      <c r="N266" s="52">
        <v>66.5</v>
      </c>
      <c r="O266" s="52">
        <v>374.7</v>
      </c>
      <c r="P266" s="53">
        <v>6.4</v>
      </c>
      <c r="Q266" s="52">
        <v>12.7</v>
      </c>
      <c r="R266" s="52">
        <v>6</v>
      </c>
      <c r="S266" s="53">
        <f t="shared" si="16"/>
        <v>442.2</v>
      </c>
      <c r="T266" s="52" t="s">
        <v>88</v>
      </c>
      <c r="U266" s="52">
        <v>48</v>
      </c>
      <c r="V266" s="50" t="s">
        <v>72</v>
      </c>
    </row>
    <row r="267" spans="2:22" ht="12.75" customHeight="1">
      <c r="B267" s="43" t="s">
        <v>579</v>
      </c>
      <c r="C267" s="69" t="s">
        <v>234</v>
      </c>
      <c r="D267" s="70">
        <v>2500</v>
      </c>
      <c r="E267" s="69" t="s">
        <v>493</v>
      </c>
      <c r="F267" s="67" t="s">
        <v>20</v>
      </c>
      <c r="G267" s="57">
        <v>300</v>
      </c>
      <c r="H267" s="53">
        <v>762</v>
      </c>
      <c r="I267" s="53">
        <v>463.55</v>
      </c>
      <c r="J267" s="52">
        <v>184.15</v>
      </c>
      <c r="K267" s="52">
        <v>381</v>
      </c>
      <c r="L267" s="52">
        <v>619.29999999999995</v>
      </c>
      <c r="M267" s="76">
        <v>12</v>
      </c>
      <c r="N267" s="52">
        <v>73.2</v>
      </c>
      <c r="O267" s="52">
        <v>441.5</v>
      </c>
      <c r="P267" s="53">
        <v>6.4</v>
      </c>
      <c r="Q267" s="52">
        <v>12.7</v>
      </c>
      <c r="R267" s="52">
        <v>6</v>
      </c>
      <c r="S267" s="53">
        <f t="shared" si="16"/>
        <v>486.3</v>
      </c>
      <c r="T267" s="52" t="s">
        <v>92</v>
      </c>
      <c r="U267" s="52">
        <v>51</v>
      </c>
      <c r="V267" s="50" t="s">
        <v>72</v>
      </c>
    </row>
    <row r="268" spans="2:22" ht="12.75" customHeight="1">
      <c r="B268" s="190" t="s">
        <v>700</v>
      </c>
      <c r="C268" s="61" t="s">
        <v>432</v>
      </c>
      <c r="D268" s="55" t="s">
        <v>697</v>
      </c>
      <c r="E268" s="61" t="s">
        <v>698</v>
      </c>
      <c r="F268" s="72" t="s">
        <v>10</v>
      </c>
      <c r="G268" s="65">
        <v>15</v>
      </c>
      <c r="H268" s="52">
        <v>95.25</v>
      </c>
      <c r="I268" s="51" t="s">
        <v>72</v>
      </c>
      <c r="J268" s="51" t="s">
        <v>72</v>
      </c>
      <c r="K268" s="51" t="s">
        <v>72</v>
      </c>
      <c r="L268" s="52">
        <v>66.680000000000007</v>
      </c>
      <c r="M268" s="52">
        <v>4</v>
      </c>
      <c r="N268" s="52">
        <v>14.29</v>
      </c>
      <c r="O268" s="51" t="s">
        <v>72</v>
      </c>
      <c r="P268" s="51" t="s">
        <v>72</v>
      </c>
      <c r="Q268" s="51" t="s">
        <v>72</v>
      </c>
      <c r="R268" s="52">
        <v>3</v>
      </c>
      <c r="S268" s="51" t="s">
        <v>72</v>
      </c>
      <c r="T268" s="52" t="s">
        <v>28</v>
      </c>
      <c r="U268" s="52">
        <v>10</v>
      </c>
      <c r="V268" s="50" t="s">
        <v>72</v>
      </c>
    </row>
    <row r="269" spans="2:22" ht="12.75" customHeight="1">
      <c r="B269" s="190" t="s">
        <v>701</v>
      </c>
      <c r="C269" s="61" t="s">
        <v>432</v>
      </c>
      <c r="D269" s="55" t="s">
        <v>697</v>
      </c>
      <c r="E269" s="61" t="s">
        <v>698</v>
      </c>
      <c r="F269" s="72" t="s">
        <v>11</v>
      </c>
      <c r="G269" s="66">
        <v>20</v>
      </c>
      <c r="H269" s="52">
        <v>101.6</v>
      </c>
      <c r="I269" s="51" t="s">
        <v>72</v>
      </c>
      <c r="J269" s="51" t="s">
        <v>72</v>
      </c>
      <c r="K269" s="51" t="s">
        <v>72</v>
      </c>
      <c r="L269" s="52">
        <v>73.03</v>
      </c>
      <c r="M269" s="52">
        <v>4</v>
      </c>
      <c r="N269" s="52">
        <v>14.29</v>
      </c>
      <c r="O269" s="51" t="s">
        <v>72</v>
      </c>
      <c r="P269" s="51" t="s">
        <v>72</v>
      </c>
      <c r="Q269" s="51" t="s">
        <v>72</v>
      </c>
      <c r="R269" s="52">
        <v>3</v>
      </c>
      <c r="S269" s="51" t="s">
        <v>72</v>
      </c>
      <c r="T269" s="52" t="s">
        <v>28</v>
      </c>
      <c r="U269" s="52">
        <v>10</v>
      </c>
      <c r="V269" s="50" t="s">
        <v>72</v>
      </c>
    </row>
    <row r="270" spans="2:22" ht="12.75" customHeight="1">
      <c r="B270" s="190" t="s">
        <v>702</v>
      </c>
      <c r="C270" s="61" t="s">
        <v>432</v>
      </c>
      <c r="D270" s="55" t="s">
        <v>697</v>
      </c>
      <c r="E270" s="61" t="s">
        <v>698</v>
      </c>
      <c r="F270" s="67" t="s">
        <v>12</v>
      </c>
      <c r="G270" s="67">
        <v>25</v>
      </c>
      <c r="H270" s="52">
        <v>114.3</v>
      </c>
      <c r="I270" s="51" t="s">
        <v>72</v>
      </c>
      <c r="J270" s="51" t="s">
        <v>72</v>
      </c>
      <c r="K270" s="51" t="s">
        <v>72</v>
      </c>
      <c r="L270" s="52">
        <v>82.55</v>
      </c>
      <c r="M270" s="52">
        <v>4</v>
      </c>
      <c r="N270" s="52">
        <v>14.29</v>
      </c>
      <c r="O270" s="51" t="s">
        <v>72</v>
      </c>
      <c r="P270" s="51" t="s">
        <v>72</v>
      </c>
      <c r="Q270" s="51" t="s">
        <v>72</v>
      </c>
      <c r="R270" s="52">
        <v>3</v>
      </c>
      <c r="S270" s="51" t="s">
        <v>72</v>
      </c>
      <c r="T270" s="52" t="s">
        <v>28</v>
      </c>
      <c r="U270" s="52">
        <v>10</v>
      </c>
      <c r="V270" s="50" t="s">
        <v>72</v>
      </c>
    </row>
    <row r="271" spans="2:22" ht="12.75" customHeight="1">
      <c r="B271" s="190" t="s">
        <v>703</v>
      </c>
      <c r="C271" s="61" t="s">
        <v>432</v>
      </c>
      <c r="D271" s="55" t="s">
        <v>697</v>
      </c>
      <c r="E271" s="61" t="s">
        <v>698</v>
      </c>
      <c r="F271" s="67" t="s">
        <v>55</v>
      </c>
      <c r="G271" s="67">
        <v>32</v>
      </c>
      <c r="H271" s="52">
        <v>120.65</v>
      </c>
      <c r="I271" s="51" t="s">
        <v>72</v>
      </c>
      <c r="J271" s="51" t="s">
        <v>72</v>
      </c>
      <c r="K271" s="51" t="s">
        <v>72</v>
      </c>
      <c r="L271" s="52">
        <v>87.31</v>
      </c>
      <c r="M271" s="52">
        <v>4</v>
      </c>
      <c r="N271" s="52">
        <v>14.29</v>
      </c>
      <c r="O271" s="51" t="s">
        <v>72</v>
      </c>
      <c r="P271" s="51" t="s">
        <v>72</v>
      </c>
      <c r="Q271" s="51" t="s">
        <v>72</v>
      </c>
      <c r="R271" s="52">
        <v>3</v>
      </c>
      <c r="S271" s="51" t="s">
        <v>72</v>
      </c>
      <c r="T271" s="52" t="s">
        <v>28</v>
      </c>
      <c r="U271" s="52">
        <v>10</v>
      </c>
      <c r="V271" s="50" t="s">
        <v>72</v>
      </c>
    </row>
    <row r="272" spans="2:22" ht="12.75" customHeight="1">
      <c r="B272" s="190" t="s">
        <v>704</v>
      </c>
      <c r="C272" s="61" t="s">
        <v>432</v>
      </c>
      <c r="D272" s="55" t="s">
        <v>697</v>
      </c>
      <c r="E272" s="61" t="s">
        <v>698</v>
      </c>
      <c r="F272" s="67" t="s">
        <v>56</v>
      </c>
      <c r="G272" s="67">
        <v>40</v>
      </c>
      <c r="H272" s="52">
        <v>133.35</v>
      </c>
      <c r="I272" s="51" t="s">
        <v>72</v>
      </c>
      <c r="J272" s="51" t="s">
        <v>72</v>
      </c>
      <c r="K272" s="51" t="s">
        <v>72</v>
      </c>
      <c r="L272" s="52">
        <v>98.43</v>
      </c>
      <c r="M272" s="52">
        <v>4</v>
      </c>
      <c r="N272" s="52">
        <v>14.29</v>
      </c>
      <c r="O272" s="51" t="s">
        <v>72</v>
      </c>
      <c r="P272" s="51" t="s">
        <v>72</v>
      </c>
      <c r="Q272" s="51" t="s">
        <v>72</v>
      </c>
      <c r="R272" s="52">
        <v>3</v>
      </c>
      <c r="S272" s="51" t="s">
        <v>72</v>
      </c>
      <c r="T272" s="52" t="s">
        <v>28</v>
      </c>
      <c r="U272" s="52">
        <v>10</v>
      </c>
      <c r="V272" s="50" t="s">
        <v>72</v>
      </c>
    </row>
    <row r="273" spans="2:22" ht="12.75" customHeight="1">
      <c r="B273" s="190" t="s">
        <v>705</v>
      </c>
      <c r="C273" s="61" t="s">
        <v>432</v>
      </c>
      <c r="D273" s="55" t="s">
        <v>697</v>
      </c>
      <c r="E273" s="61" t="s">
        <v>698</v>
      </c>
      <c r="F273" s="67" t="s">
        <v>13</v>
      </c>
      <c r="G273" s="67">
        <v>50</v>
      </c>
      <c r="H273" s="52">
        <v>152.4</v>
      </c>
      <c r="I273" s="51" t="s">
        <v>72</v>
      </c>
      <c r="J273" s="51" t="s">
        <v>72</v>
      </c>
      <c r="K273" s="51" t="s">
        <v>72</v>
      </c>
      <c r="L273" s="52">
        <v>114.3</v>
      </c>
      <c r="M273" s="52">
        <v>4</v>
      </c>
      <c r="N273" s="52">
        <v>17.46</v>
      </c>
      <c r="O273" s="51" t="s">
        <v>72</v>
      </c>
      <c r="P273" s="51" t="s">
        <v>72</v>
      </c>
      <c r="Q273" s="51" t="s">
        <v>72</v>
      </c>
      <c r="R273" s="52">
        <v>4</v>
      </c>
      <c r="S273" s="51" t="s">
        <v>72</v>
      </c>
      <c r="T273" s="52" t="s">
        <v>29</v>
      </c>
      <c r="U273" s="52">
        <v>13</v>
      </c>
      <c r="V273" s="50" t="s">
        <v>72</v>
      </c>
    </row>
    <row r="274" spans="2:22" ht="12.75" customHeight="1">
      <c r="B274" s="190" t="s">
        <v>706</v>
      </c>
      <c r="C274" s="61" t="s">
        <v>432</v>
      </c>
      <c r="D274" s="55" t="s">
        <v>697</v>
      </c>
      <c r="E274" s="61" t="s">
        <v>698</v>
      </c>
      <c r="F274" s="67" t="s">
        <v>57</v>
      </c>
      <c r="G274" s="67">
        <v>65</v>
      </c>
      <c r="H274" s="52">
        <v>165.1</v>
      </c>
      <c r="I274" s="51" t="s">
        <v>72</v>
      </c>
      <c r="J274" s="51" t="s">
        <v>72</v>
      </c>
      <c r="K274" s="51" t="s">
        <v>72</v>
      </c>
      <c r="L274" s="52">
        <v>127</v>
      </c>
      <c r="M274" s="52">
        <v>4</v>
      </c>
      <c r="N274" s="52">
        <v>17.46</v>
      </c>
      <c r="O274" s="51" t="s">
        <v>72</v>
      </c>
      <c r="P274" s="51" t="s">
        <v>72</v>
      </c>
      <c r="Q274" s="51" t="s">
        <v>72</v>
      </c>
      <c r="R274" s="52">
        <v>4</v>
      </c>
      <c r="S274" s="51" t="s">
        <v>72</v>
      </c>
      <c r="T274" s="52" t="s">
        <v>29</v>
      </c>
      <c r="U274" s="52">
        <v>13</v>
      </c>
      <c r="V274" s="50" t="s">
        <v>72</v>
      </c>
    </row>
    <row r="275" spans="2:22" ht="12.75" customHeight="1">
      <c r="B275" s="190" t="s">
        <v>707</v>
      </c>
      <c r="C275" s="61" t="s">
        <v>432</v>
      </c>
      <c r="D275" s="55" t="s">
        <v>697</v>
      </c>
      <c r="E275" s="61" t="s">
        <v>698</v>
      </c>
      <c r="F275" s="67" t="s">
        <v>14</v>
      </c>
      <c r="G275" s="67">
        <v>80</v>
      </c>
      <c r="H275" s="52">
        <v>184.15</v>
      </c>
      <c r="I275" s="51" t="s">
        <v>72</v>
      </c>
      <c r="J275" s="51" t="s">
        <v>72</v>
      </c>
      <c r="K275" s="51" t="s">
        <v>72</v>
      </c>
      <c r="L275" s="52">
        <v>146.05000000000001</v>
      </c>
      <c r="M275" s="52">
        <v>4</v>
      </c>
      <c r="N275" s="52">
        <v>17.46</v>
      </c>
      <c r="O275" s="51" t="s">
        <v>72</v>
      </c>
      <c r="P275" s="51" t="s">
        <v>72</v>
      </c>
      <c r="Q275" s="51" t="s">
        <v>72</v>
      </c>
      <c r="R275" s="52">
        <v>4</v>
      </c>
      <c r="S275" s="51" t="s">
        <v>72</v>
      </c>
      <c r="T275" s="52" t="s">
        <v>29</v>
      </c>
      <c r="U275" s="52">
        <v>13</v>
      </c>
      <c r="V275" s="50" t="s">
        <v>72</v>
      </c>
    </row>
    <row r="276" spans="2:22" ht="12.75" customHeight="1">
      <c r="B276" s="190" t="s">
        <v>708</v>
      </c>
      <c r="C276" s="61" t="s">
        <v>432</v>
      </c>
      <c r="D276" s="55" t="s">
        <v>697</v>
      </c>
      <c r="E276" s="61" t="s">
        <v>698</v>
      </c>
      <c r="F276" s="67" t="s">
        <v>58</v>
      </c>
      <c r="G276" s="68" t="s">
        <v>72</v>
      </c>
      <c r="H276" s="52">
        <v>203.2</v>
      </c>
      <c r="I276" s="51" t="s">
        <v>72</v>
      </c>
      <c r="J276" s="51" t="s">
        <v>72</v>
      </c>
      <c r="K276" s="51" t="s">
        <v>72</v>
      </c>
      <c r="L276" s="52">
        <v>165.1</v>
      </c>
      <c r="M276" s="52">
        <v>4</v>
      </c>
      <c r="N276" s="52">
        <v>17.46</v>
      </c>
      <c r="O276" s="51" t="s">
        <v>72</v>
      </c>
      <c r="P276" s="51" t="s">
        <v>72</v>
      </c>
      <c r="Q276" s="51" t="s">
        <v>72</v>
      </c>
      <c r="R276" s="52">
        <v>4</v>
      </c>
      <c r="S276" s="51" t="s">
        <v>72</v>
      </c>
      <c r="T276" s="52" t="s">
        <v>29</v>
      </c>
      <c r="U276" s="52">
        <v>13</v>
      </c>
      <c r="V276" s="50" t="s">
        <v>72</v>
      </c>
    </row>
    <row r="277" spans="2:22" ht="12.75" customHeight="1">
      <c r="B277" s="190" t="s">
        <v>709</v>
      </c>
      <c r="C277" s="61" t="s">
        <v>432</v>
      </c>
      <c r="D277" s="55" t="s">
        <v>697</v>
      </c>
      <c r="E277" s="61" t="s">
        <v>698</v>
      </c>
      <c r="F277" s="67" t="s">
        <v>15</v>
      </c>
      <c r="G277" s="67">
        <v>100</v>
      </c>
      <c r="H277" s="52">
        <v>215.9</v>
      </c>
      <c r="I277" s="51" t="s">
        <v>72</v>
      </c>
      <c r="J277" s="51" t="s">
        <v>72</v>
      </c>
      <c r="K277" s="51" t="s">
        <v>72</v>
      </c>
      <c r="L277" s="52">
        <v>177.8</v>
      </c>
      <c r="M277" s="52">
        <v>4</v>
      </c>
      <c r="N277" s="52">
        <v>17.46</v>
      </c>
      <c r="O277" s="51" t="s">
        <v>72</v>
      </c>
      <c r="P277" s="51" t="s">
        <v>72</v>
      </c>
      <c r="Q277" s="51" t="s">
        <v>72</v>
      </c>
      <c r="R277" s="52">
        <v>5</v>
      </c>
      <c r="S277" s="51" t="s">
        <v>72</v>
      </c>
      <c r="T277" s="52" t="s">
        <v>29</v>
      </c>
      <c r="U277" s="52">
        <v>13</v>
      </c>
      <c r="V277" s="50" t="s">
        <v>72</v>
      </c>
    </row>
    <row r="278" spans="2:22" ht="12.75" customHeight="1">
      <c r="B278" s="190" t="s">
        <v>710</v>
      </c>
      <c r="C278" s="61" t="s">
        <v>432</v>
      </c>
      <c r="D278" s="55" t="s">
        <v>697</v>
      </c>
      <c r="E278" s="61" t="s">
        <v>698</v>
      </c>
      <c r="F278" s="67" t="s">
        <v>16</v>
      </c>
      <c r="G278" s="67">
        <v>125</v>
      </c>
      <c r="H278" s="52">
        <v>254</v>
      </c>
      <c r="I278" s="51" t="s">
        <v>72</v>
      </c>
      <c r="J278" s="51" t="s">
        <v>72</v>
      </c>
      <c r="K278" s="51" t="s">
        <v>72</v>
      </c>
      <c r="L278" s="52">
        <v>209.55</v>
      </c>
      <c r="M278" s="52">
        <v>4</v>
      </c>
      <c r="N278" s="52">
        <v>17.46</v>
      </c>
      <c r="O278" s="51" t="s">
        <v>72</v>
      </c>
      <c r="P278" s="51" t="s">
        <v>72</v>
      </c>
      <c r="Q278" s="51" t="s">
        <v>72</v>
      </c>
      <c r="R278" s="52">
        <v>5</v>
      </c>
      <c r="S278" s="51" t="s">
        <v>72</v>
      </c>
      <c r="T278" s="52" t="s">
        <v>29</v>
      </c>
      <c r="U278" s="52">
        <v>13</v>
      </c>
      <c r="V278" s="50" t="s">
        <v>72</v>
      </c>
    </row>
    <row r="279" spans="2:22" ht="12.75" customHeight="1">
      <c r="B279" s="190" t="s">
        <v>711</v>
      </c>
      <c r="C279" s="61" t="s">
        <v>432</v>
      </c>
      <c r="D279" s="55" t="s">
        <v>697</v>
      </c>
      <c r="E279" s="61" t="s">
        <v>698</v>
      </c>
      <c r="F279" s="67" t="s">
        <v>17</v>
      </c>
      <c r="G279" s="67">
        <v>150</v>
      </c>
      <c r="H279" s="52">
        <v>279.39999999999998</v>
      </c>
      <c r="I279" s="51" t="s">
        <v>72</v>
      </c>
      <c r="J279" s="51" t="s">
        <v>72</v>
      </c>
      <c r="K279" s="51" t="s">
        <v>72</v>
      </c>
      <c r="L279" s="52">
        <v>234.95</v>
      </c>
      <c r="M279" s="52">
        <v>4</v>
      </c>
      <c r="N279" s="52">
        <v>17.46</v>
      </c>
      <c r="O279" s="51" t="s">
        <v>72</v>
      </c>
      <c r="P279" s="51" t="s">
        <v>72</v>
      </c>
      <c r="Q279" s="51" t="s">
        <v>72</v>
      </c>
      <c r="R279" s="52">
        <v>6</v>
      </c>
      <c r="S279" s="51" t="s">
        <v>72</v>
      </c>
      <c r="T279" s="52" t="s">
        <v>29</v>
      </c>
      <c r="U279" s="52">
        <v>13</v>
      </c>
      <c r="V279" s="50" t="s">
        <v>72</v>
      </c>
    </row>
    <row r="280" spans="2:22" ht="12.75" customHeight="1">
      <c r="B280" s="190" t="s">
        <v>712</v>
      </c>
      <c r="C280" s="61" t="s">
        <v>432</v>
      </c>
      <c r="D280" s="55" t="s">
        <v>697</v>
      </c>
      <c r="E280" s="61" t="s">
        <v>698</v>
      </c>
      <c r="F280" s="71" t="s">
        <v>699</v>
      </c>
      <c r="G280" s="67">
        <v>175</v>
      </c>
      <c r="H280" s="52">
        <v>304.8</v>
      </c>
      <c r="I280" s="51" t="s">
        <v>72</v>
      </c>
      <c r="J280" s="51" t="s">
        <v>72</v>
      </c>
      <c r="K280" s="51" t="s">
        <v>72</v>
      </c>
      <c r="L280" s="52">
        <v>260.35000000000002</v>
      </c>
      <c r="M280" s="52">
        <v>8</v>
      </c>
      <c r="N280" s="52">
        <v>17.46</v>
      </c>
      <c r="O280" s="51" t="s">
        <v>72</v>
      </c>
      <c r="P280" s="51" t="s">
        <v>72</v>
      </c>
      <c r="Q280" s="51" t="s">
        <v>72</v>
      </c>
      <c r="R280" s="52">
        <v>6</v>
      </c>
      <c r="S280" s="51" t="s">
        <v>72</v>
      </c>
      <c r="T280" s="52" t="s">
        <v>29</v>
      </c>
      <c r="U280" s="52">
        <v>13</v>
      </c>
      <c r="V280" s="50" t="s">
        <v>72</v>
      </c>
    </row>
    <row r="281" spans="2:22" ht="12.75" customHeight="1">
      <c r="B281" s="190" t="s">
        <v>713</v>
      </c>
      <c r="C281" s="61" t="s">
        <v>432</v>
      </c>
      <c r="D281" s="55" t="s">
        <v>697</v>
      </c>
      <c r="E281" s="61" t="s">
        <v>698</v>
      </c>
      <c r="F281" s="67" t="s">
        <v>18</v>
      </c>
      <c r="G281" s="67">
        <v>200</v>
      </c>
      <c r="H281" s="52">
        <v>336.55</v>
      </c>
      <c r="I281" s="51" t="s">
        <v>72</v>
      </c>
      <c r="J281" s="51" t="s">
        <v>72</v>
      </c>
      <c r="K281" s="51" t="s">
        <v>72</v>
      </c>
      <c r="L281" s="52">
        <v>292.10000000000002</v>
      </c>
      <c r="M281" s="52">
        <v>8</v>
      </c>
      <c r="N281" s="52">
        <v>17.46</v>
      </c>
      <c r="O281" s="51" t="s">
        <v>72</v>
      </c>
      <c r="P281" s="51" t="s">
        <v>72</v>
      </c>
      <c r="Q281" s="51" t="s">
        <v>72</v>
      </c>
      <c r="R281" s="52">
        <v>6</v>
      </c>
      <c r="S281" s="51" t="s">
        <v>72</v>
      </c>
      <c r="T281" s="52" t="s">
        <v>29</v>
      </c>
      <c r="U281" s="52">
        <v>13</v>
      </c>
      <c r="V281" s="50" t="s">
        <v>72</v>
      </c>
    </row>
    <row r="282" spans="2:22" ht="12.75" customHeight="1">
      <c r="B282" s="190" t="s">
        <v>714</v>
      </c>
      <c r="C282" s="61" t="s">
        <v>432</v>
      </c>
      <c r="D282" s="55" t="s">
        <v>697</v>
      </c>
      <c r="E282" s="61" t="s">
        <v>698</v>
      </c>
      <c r="F282" s="67" t="s">
        <v>19</v>
      </c>
      <c r="G282" s="65">
        <v>250</v>
      </c>
      <c r="H282" s="52">
        <v>406.4</v>
      </c>
      <c r="I282" s="51" t="s">
        <v>72</v>
      </c>
      <c r="J282" s="51" t="s">
        <v>72</v>
      </c>
      <c r="K282" s="51" t="s">
        <v>72</v>
      </c>
      <c r="L282" s="52">
        <v>355.6</v>
      </c>
      <c r="M282" s="52">
        <v>8</v>
      </c>
      <c r="N282" s="52">
        <v>22.23</v>
      </c>
      <c r="O282" s="51" t="s">
        <v>72</v>
      </c>
      <c r="P282" s="51" t="s">
        <v>72</v>
      </c>
      <c r="Q282" s="51" t="s">
        <v>72</v>
      </c>
      <c r="R282" s="52">
        <v>6</v>
      </c>
      <c r="S282" s="51" t="s">
        <v>72</v>
      </c>
      <c r="T282" s="52" t="s">
        <v>30</v>
      </c>
      <c r="U282" s="52">
        <v>16</v>
      </c>
      <c r="V282" s="50" t="s">
        <v>72</v>
      </c>
    </row>
    <row r="283" spans="2:22" ht="12.75" customHeight="1">
      <c r="B283" s="190" t="s">
        <v>715</v>
      </c>
      <c r="C283" s="61" t="s">
        <v>432</v>
      </c>
      <c r="D283" s="55" t="s">
        <v>697</v>
      </c>
      <c r="E283" s="61" t="s">
        <v>698</v>
      </c>
      <c r="F283" s="72" t="s">
        <v>20</v>
      </c>
      <c r="G283" s="71">
        <v>300</v>
      </c>
      <c r="H283" s="52">
        <v>457.2</v>
      </c>
      <c r="I283" s="51" t="s">
        <v>72</v>
      </c>
      <c r="J283" s="51" t="s">
        <v>72</v>
      </c>
      <c r="K283" s="51" t="s">
        <v>72</v>
      </c>
      <c r="L283" s="52">
        <v>406.4</v>
      </c>
      <c r="M283" s="52">
        <v>8</v>
      </c>
      <c r="N283" s="52">
        <v>22.23</v>
      </c>
      <c r="O283" s="51" t="s">
        <v>72</v>
      </c>
      <c r="P283" s="51" t="s">
        <v>72</v>
      </c>
      <c r="Q283" s="51" t="s">
        <v>72</v>
      </c>
      <c r="R283" s="52">
        <v>6</v>
      </c>
      <c r="S283" s="51" t="s">
        <v>72</v>
      </c>
      <c r="T283" s="52" t="s">
        <v>30</v>
      </c>
      <c r="U283" s="52">
        <v>16</v>
      </c>
      <c r="V283" s="50" t="s">
        <v>72</v>
      </c>
    </row>
    <row r="284" spans="2:22" ht="12.75" customHeight="1">
      <c r="B284" s="190" t="s">
        <v>716</v>
      </c>
      <c r="C284" s="61" t="s">
        <v>432</v>
      </c>
      <c r="D284" s="55" t="s">
        <v>697</v>
      </c>
      <c r="E284" s="61" t="s">
        <v>698</v>
      </c>
      <c r="F284" s="72" t="s">
        <v>21</v>
      </c>
      <c r="G284" s="71">
        <v>350</v>
      </c>
      <c r="H284" s="52">
        <v>514.35</v>
      </c>
      <c r="I284" s="51" t="s">
        <v>72</v>
      </c>
      <c r="J284" s="51" t="s">
        <v>72</v>
      </c>
      <c r="K284" s="51" t="s">
        <v>72</v>
      </c>
      <c r="L284" s="52">
        <v>469.9</v>
      </c>
      <c r="M284" s="52">
        <v>8</v>
      </c>
      <c r="N284" s="52">
        <v>25.4</v>
      </c>
      <c r="O284" s="51" t="s">
        <v>72</v>
      </c>
      <c r="P284" s="51" t="s">
        <v>72</v>
      </c>
      <c r="Q284" s="51" t="s">
        <v>72</v>
      </c>
      <c r="R284" s="52">
        <v>7</v>
      </c>
      <c r="S284" s="51" t="s">
        <v>72</v>
      </c>
      <c r="T284" s="52" t="s">
        <v>31</v>
      </c>
      <c r="U284" s="52">
        <v>19</v>
      </c>
      <c r="V284" s="50" t="s">
        <v>72</v>
      </c>
    </row>
    <row r="285" spans="2:22" ht="12.75" customHeight="1">
      <c r="B285" s="190" t="s">
        <v>717</v>
      </c>
      <c r="C285" s="61" t="s">
        <v>432</v>
      </c>
      <c r="D285" s="55" t="s">
        <v>697</v>
      </c>
      <c r="E285" s="61" t="s">
        <v>698</v>
      </c>
      <c r="F285" s="72" t="s">
        <v>22</v>
      </c>
      <c r="G285" s="71">
        <v>400</v>
      </c>
      <c r="H285" s="52">
        <v>577.85</v>
      </c>
      <c r="I285" s="51" t="s">
        <v>72</v>
      </c>
      <c r="J285" s="51" t="s">
        <v>72</v>
      </c>
      <c r="K285" s="51" t="s">
        <v>72</v>
      </c>
      <c r="L285" s="52">
        <v>520.70000000000005</v>
      </c>
      <c r="M285" s="52">
        <v>12</v>
      </c>
      <c r="N285" s="52">
        <v>25.4</v>
      </c>
      <c r="O285" s="51" t="s">
        <v>72</v>
      </c>
      <c r="P285" s="51" t="s">
        <v>72</v>
      </c>
      <c r="Q285" s="51" t="s">
        <v>72</v>
      </c>
      <c r="R285" s="52">
        <v>7</v>
      </c>
      <c r="S285" s="51" t="s">
        <v>72</v>
      </c>
      <c r="T285" s="52" t="s">
        <v>31</v>
      </c>
      <c r="U285" s="52">
        <v>19</v>
      </c>
      <c r="V285" s="50" t="s">
        <v>72</v>
      </c>
    </row>
    <row r="286" spans="2:22" ht="12.75" customHeight="1">
      <c r="B286" s="190" t="s">
        <v>718</v>
      </c>
      <c r="C286" s="61" t="s">
        <v>432</v>
      </c>
      <c r="D286" s="55" t="s">
        <v>697</v>
      </c>
      <c r="E286" s="61" t="s">
        <v>698</v>
      </c>
      <c r="F286" s="72" t="s">
        <v>23</v>
      </c>
      <c r="G286" s="71">
        <v>450</v>
      </c>
      <c r="H286" s="52">
        <v>641.35</v>
      </c>
      <c r="I286" s="51" t="s">
        <v>72</v>
      </c>
      <c r="J286" s="51" t="s">
        <v>72</v>
      </c>
      <c r="K286" s="51" t="s">
        <v>72</v>
      </c>
      <c r="L286" s="52">
        <v>584</v>
      </c>
      <c r="M286" s="52">
        <v>12</v>
      </c>
      <c r="N286" s="52">
        <v>25.4</v>
      </c>
      <c r="O286" s="51" t="s">
        <v>72</v>
      </c>
      <c r="P286" s="51" t="s">
        <v>72</v>
      </c>
      <c r="Q286" s="51" t="s">
        <v>72</v>
      </c>
      <c r="R286" s="52">
        <v>7</v>
      </c>
      <c r="S286" s="51" t="s">
        <v>72</v>
      </c>
      <c r="T286" s="52" t="s">
        <v>31</v>
      </c>
      <c r="U286" s="52">
        <v>19</v>
      </c>
      <c r="V286" s="50" t="s">
        <v>72</v>
      </c>
    </row>
    <row r="287" spans="2:22" ht="12.75" customHeight="1">
      <c r="B287" s="190" t="s">
        <v>719</v>
      </c>
      <c r="C287" s="61" t="s">
        <v>432</v>
      </c>
      <c r="D287" s="55" t="s">
        <v>697</v>
      </c>
      <c r="E287" s="61" t="s">
        <v>698</v>
      </c>
      <c r="F287" s="72" t="s">
        <v>24</v>
      </c>
      <c r="G287" s="71">
        <v>500</v>
      </c>
      <c r="H287" s="52">
        <v>704.85</v>
      </c>
      <c r="I287" s="51" t="s">
        <v>72</v>
      </c>
      <c r="J287" s="51" t="s">
        <v>72</v>
      </c>
      <c r="K287" s="51" t="s">
        <v>72</v>
      </c>
      <c r="L287" s="52">
        <v>641.35</v>
      </c>
      <c r="M287" s="52">
        <v>12</v>
      </c>
      <c r="N287" s="52">
        <v>25.4</v>
      </c>
      <c r="O287" s="51" t="s">
        <v>72</v>
      </c>
      <c r="P287" s="51" t="s">
        <v>72</v>
      </c>
      <c r="Q287" s="51" t="s">
        <v>72</v>
      </c>
      <c r="R287" s="52">
        <v>7</v>
      </c>
      <c r="S287" s="51" t="s">
        <v>72</v>
      </c>
      <c r="T287" s="52" t="s">
        <v>31</v>
      </c>
      <c r="U287" s="52">
        <v>19</v>
      </c>
      <c r="V287" s="50" t="s">
        <v>72</v>
      </c>
    </row>
    <row r="288" spans="2:22" ht="12.75" customHeight="1">
      <c r="B288" s="190" t="s">
        <v>720</v>
      </c>
      <c r="C288" s="61" t="s">
        <v>432</v>
      </c>
      <c r="D288" s="55" t="s">
        <v>697</v>
      </c>
      <c r="E288" s="61" t="s">
        <v>698</v>
      </c>
      <c r="F288" s="72" t="s">
        <v>59</v>
      </c>
      <c r="G288" s="71">
        <v>550</v>
      </c>
      <c r="H288" s="52">
        <v>736.6</v>
      </c>
      <c r="I288" s="51" t="s">
        <v>72</v>
      </c>
      <c r="J288" s="51" t="s">
        <v>72</v>
      </c>
      <c r="K288" s="51" t="s">
        <v>72</v>
      </c>
      <c r="L288" s="52">
        <v>698.5</v>
      </c>
      <c r="M288" s="52">
        <v>12</v>
      </c>
      <c r="N288" s="52">
        <v>28.58</v>
      </c>
      <c r="O288" s="51" t="s">
        <v>72</v>
      </c>
      <c r="P288" s="51" t="s">
        <v>72</v>
      </c>
      <c r="Q288" s="51" t="s">
        <v>72</v>
      </c>
      <c r="R288" s="52">
        <v>7</v>
      </c>
      <c r="S288" s="51" t="s">
        <v>72</v>
      </c>
      <c r="T288" s="52" t="s">
        <v>76</v>
      </c>
      <c r="U288" s="52">
        <v>22</v>
      </c>
      <c r="V288" s="50" t="s">
        <v>72</v>
      </c>
    </row>
    <row r="289" spans="2:22" ht="12.75" customHeight="1">
      <c r="B289" s="190" t="s">
        <v>721</v>
      </c>
      <c r="C289" s="61" t="s">
        <v>432</v>
      </c>
      <c r="D289" s="55" t="s">
        <v>697</v>
      </c>
      <c r="E289" s="61" t="s">
        <v>698</v>
      </c>
      <c r="F289" s="72" t="s">
        <v>25</v>
      </c>
      <c r="G289" s="71">
        <v>600</v>
      </c>
      <c r="H289" s="52">
        <v>825.5</v>
      </c>
      <c r="I289" s="51" t="s">
        <v>72</v>
      </c>
      <c r="J289" s="51" t="s">
        <v>72</v>
      </c>
      <c r="K289" s="51" t="s">
        <v>72</v>
      </c>
      <c r="L289" s="52">
        <v>755.65</v>
      </c>
      <c r="M289" s="52">
        <v>12</v>
      </c>
      <c r="N289" s="52">
        <v>28.58</v>
      </c>
      <c r="O289" s="51" t="s">
        <v>72</v>
      </c>
      <c r="P289" s="51" t="s">
        <v>72</v>
      </c>
      <c r="Q289" s="51" t="s">
        <v>72</v>
      </c>
      <c r="R289" s="52">
        <v>7</v>
      </c>
      <c r="S289" s="51" t="s">
        <v>72</v>
      </c>
      <c r="T289" s="52" t="s">
        <v>76</v>
      </c>
      <c r="U289" s="52">
        <v>22</v>
      </c>
      <c r="V289" s="50" t="s">
        <v>72</v>
      </c>
    </row>
    <row r="290" spans="2:22" ht="12.75" customHeight="1">
      <c r="B290" s="45" t="s">
        <v>771</v>
      </c>
      <c r="C290" s="69" t="s">
        <v>234</v>
      </c>
      <c r="D290" s="70" t="s">
        <v>800</v>
      </c>
      <c r="E290" s="69" t="s">
        <v>695</v>
      </c>
      <c r="F290" s="67" t="s">
        <v>56</v>
      </c>
      <c r="G290" s="57">
        <v>40</v>
      </c>
      <c r="H290" s="53">
        <v>133.4</v>
      </c>
      <c r="I290" s="49" t="s">
        <v>72</v>
      </c>
      <c r="J290" s="51" t="s">
        <v>72</v>
      </c>
      <c r="K290" s="51" t="s">
        <v>72</v>
      </c>
      <c r="L290" s="52">
        <v>98.4</v>
      </c>
      <c r="M290" s="76">
        <v>4</v>
      </c>
      <c r="N290" s="52">
        <v>15.9</v>
      </c>
      <c r="O290" s="51" t="s">
        <v>72</v>
      </c>
      <c r="P290" s="49" t="s">
        <v>72</v>
      </c>
      <c r="Q290" s="51" t="s">
        <v>72</v>
      </c>
      <c r="R290" s="52">
        <v>3</v>
      </c>
      <c r="S290" s="49" t="s">
        <v>72</v>
      </c>
      <c r="T290" s="52" t="s">
        <v>28</v>
      </c>
      <c r="U290" s="52">
        <v>10</v>
      </c>
      <c r="V290" s="50" t="s">
        <v>72</v>
      </c>
    </row>
    <row r="291" spans="2:22" ht="12.75" customHeight="1">
      <c r="B291" s="45" t="s">
        <v>770</v>
      </c>
      <c r="C291" s="69" t="s">
        <v>234</v>
      </c>
      <c r="D291" s="70" t="s">
        <v>800</v>
      </c>
      <c r="E291" s="69" t="s">
        <v>695</v>
      </c>
      <c r="F291" s="67" t="s">
        <v>13</v>
      </c>
      <c r="G291" s="57">
        <v>50</v>
      </c>
      <c r="H291" s="53">
        <v>152.4</v>
      </c>
      <c r="I291" s="49" t="s">
        <v>72</v>
      </c>
      <c r="J291" s="51" t="s">
        <v>72</v>
      </c>
      <c r="K291" s="51" t="s">
        <v>72</v>
      </c>
      <c r="L291" s="52">
        <v>114.3</v>
      </c>
      <c r="M291" s="76">
        <v>4</v>
      </c>
      <c r="N291" s="52">
        <v>19.100000000000001</v>
      </c>
      <c r="O291" s="51" t="s">
        <v>72</v>
      </c>
      <c r="P291" s="49" t="s">
        <v>72</v>
      </c>
      <c r="Q291" s="51" t="s">
        <v>72</v>
      </c>
      <c r="R291" s="52">
        <v>4</v>
      </c>
      <c r="S291" s="49" t="s">
        <v>72</v>
      </c>
      <c r="T291" s="52" t="s">
        <v>29</v>
      </c>
      <c r="U291" s="52">
        <v>13</v>
      </c>
      <c r="V291" s="50" t="s">
        <v>72</v>
      </c>
    </row>
    <row r="292" spans="2:22" ht="12.75" customHeight="1">
      <c r="B292" s="45" t="s">
        <v>772</v>
      </c>
      <c r="C292" s="69" t="s">
        <v>234</v>
      </c>
      <c r="D292" s="70" t="s">
        <v>800</v>
      </c>
      <c r="E292" s="69" t="s">
        <v>695</v>
      </c>
      <c r="F292" s="67" t="s">
        <v>57</v>
      </c>
      <c r="G292" s="57">
        <v>65</v>
      </c>
      <c r="H292" s="53">
        <v>165.1</v>
      </c>
      <c r="I292" s="49" t="s">
        <v>72</v>
      </c>
      <c r="J292" s="51" t="s">
        <v>72</v>
      </c>
      <c r="K292" s="51" t="s">
        <v>72</v>
      </c>
      <c r="L292" s="52">
        <v>127</v>
      </c>
      <c r="M292" s="76">
        <v>4</v>
      </c>
      <c r="N292" s="52">
        <v>19.100000000000001</v>
      </c>
      <c r="O292" s="51" t="s">
        <v>72</v>
      </c>
      <c r="P292" s="49" t="s">
        <v>72</v>
      </c>
      <c r="Q292" s="51" t="s">
        <v>72</v>
      </c>
      <c r="R292" s="52">
        <v>4</v>
      </c>
      <c r="S292" s="49" t="s">
        <v>72</v>
      </c>
      <c r="T292" s="52" t="s">
        <v>29</v>
      </c>
      <c r="U292" s="52">
        <v>13</v>
      </c>
      <c r="V292" s="50" t="s">
        <v>72</v>
      </c>
    </row>
    <row r="293" spans="2:22" ht="12.75" customHeight="1">
      <c r="B293" s="45" t="s">
        <v>773</v>
      </c>
      <c r="C293" s="69" t="s">
        <v>234</v>
      </c>
      <c r="D293" s="70" t="s">
        <v>800</v>
      </c>
      <c r="E293" s="69" t="s">
        <v>695</v>
      </c>
      <c r="F293" s="67" t="s">
        <v>14</v>
      </c>
      <c r="G293" s="57">
        <v>80</v>
      </c>
      <c r="H293" s="53">
        <v>184.2</v>
      </c>
      <c r="I293" s="49" t="s">
        <v>72</v>
      </c>
      <c r="J293" s="51" t="s">
        <v>72</v>
      </c>
      <c r="K293" s="51" t="s">
        <v>72</v>
      </c>
      <c r="L293" s="52">
        <v>146.1</v>
      </c>
      <c r="M293" s="76">
        <v>4</v>
      </c>
      <c r="N293" s="52">
        <v>19.100000000000001</v>
      </c>
      <c r="O293" s="51" t="s">
        <v>72</v>
      </c>
      <c r="P293" s="49" t="s">
        <v>72</v>
      </c>
      <c r="Q293" s="51" t="s">
        <v>72</v>
      </c>
      <c r="R293" s="52">
        <v>4</v>
      </c>
      <c r="S293" s="49" t="s">
        <v>72</v>
      </c>
      <c r="T293" s="52" t="s">
        <v>29</v>
      </c>
      <c r="U293" s="52">
        <v>13</v>
      </c>
      <c r="V293" s="50" t="s">
        <v>72</v>
      </c>
    </row>
    <row r="294" spans="2:22" ht="12.75" customHeight="1">
      <c r="B294" s="45" t="s">
        <v>774</v>
      </c>
      <c r="C294" s="69" t="s">
        <v>234</v>
      </c>
      <c r="D294" s="70" t="s">
        <v>800</v>
      </c>
      <c r="E294" s="69" t="s">
        <v>695</v>
      </c>
      <c r="F294" s="67" t="s">
        <v>15</v>
      </c>
      <c r="G294" s="57">
        <v>100</v>
      </c>
      <c r="H294" s="53">
        <v>215.9</v>
      </c>
      <c r="I294" s="49" t="s">
        <v>72</v>
      </c>
      <c r="J294" s="51" t="s">
        <v>72</v>
      </c>
      <c r="K294" s="51" t="s">
        <v>72</v>
      </c>
      <c r="L294" s="52">
        <v>177.8</v>
      </c>
      <c r="M294" s="76">
        <v>4</v>
      </c>
      <c r="N294" s="52">
        <v>19.100000000000001</v>
      </c>
      <c r="O294" s="51" t="s">
        <v>72</v>
      </c>
      <c r="P294" s="49" t="s">
        <v>72</v>
      </c>
      <c r="Q294" s="51" t="s">
        <v>72</v>
      </c>
      <c r="R294" s="52">
        <v>5</v>
      </c>
      <c r="S294" s="49" t="s">
        <v>72</v>
      </c>
      <c r="T294" s="52" t="s">
        <v>29</v>
      </c>
      <c r="U294" s="52">
        <v>13</v>
      </c>
      <c r="V294" s="50" t="s">
        <v>72</v>
      </c>
    </row>
    <row r="295" spans="2:22" ht="12.75" customHeight="1">
      <c r="B295" s="45" t="s">
        <v>775</v>
      </c>
      <c r="C295" s="69" t="s">
        <v>234</v>
      </c>
      <c r="D295" s="70" t="s">
        <v>800</v>
      </c>
      <c r="E295" s="69" t="s">
        <v>695</v>
      </c>
      <c r="F295" s="67" t="s">
        <v>16</v>
      </c>
      <c r="G295" s="57">
        <v>125</v>
      </c>
      <c r="H295" s="53">
        <v>254</v>
      </c>
      <c r="I295" s="49" t="s">
        <v>72</v>
      </c>
      <c r="J295" s="51" t="s">
        <v>72</v>
      </c>
      <c r="K295" s="51" t="s">
        <v>72</v>
      </c>
      <c r="L295" s="52">
        <v>209.6</v>
      </c>
      <c r="M295" s="76">
        <v>8</v>
      </c>
      <c r="N295" s="52">
        <v>19.100000000000001</v>
      </c>
      <c r="O295" s="51" t="s">
        <v>72</v>
      </c>
      <c r="P295" s="49" t="s">
        <v>72</v>
      </c>
      <c r="Q295" s="51" t="s">
        <v>72</v>
      </c>
      <c r="R295" s="52">
        <v>5</v>
      </c>
      <c r="S295" s="49" t="s">
        <v>72</v>
      </c>
      <c r="T295" s="52" t="s">
        <v>29</v>
      </c>
      <c r="U295" s="52">
        <v>13</v>
      </c>
      <c r="V295" s="50" t="s">
        <v>72</v>
      </c>
    </row>
    <row r="296" spans="2:22" ht="12.75" customHeight="1">
      <c r="B296" s="45" t="s">
        <v>776</v>
      </c>
      <c r="C296" s="69" t="s">
        <v>234</v>
      </c>
      <c r="D296" s="70" t="s">
        <v>800</v>
      </c>
      <c r="E296" s="69" t="s">
        <v>695</v>
      </c>
      <c r="F296" s="67" t="s">
        <v>17</v>
      </c>
      <c r="G296" s="57">
        <v>150</v>
      </c>
      <c r="H296" s="53">
        <v>279.39999999999998</v>
      </c>
      <c r="I296" s="49" t="s">
        <v>72</v>
      </c>
      <c r="J296" s="51" t="s">
        <v>72</v>
      </c>
      <c r="K296" s="51" t="s">
        <v>72</v>
      </c>
      <c r="L296" s="52">
        <v>235</v>
      </c>
      <c r="M296" s="76">
        <v>8</v>
      </c>
      <c r="N296" s="52">
        <v>19.100000000000001</v>
      </c>
      <c r="O296" s="51" t="s">
        <v>72</v>
      </c>
      <c r="P296" s="49" t="s">
        <v>72</v>
      </c>
      <c r="Q296" s="51" t="s">
        <v>72</v>
      </c>
      <c r="R296" s="52">
        <v>6</v>
      </c>
      <c r="S296" s="49" t="s">
        <v>72</v>
      </c>
      <c r="T296" s="52" t="s">
        <v>29</v>
      </c>
      <c r="U296" s="52">
        <v>13</v>
      </c>
      <c r="V296" s="50" t="s">
        <v>72</v>
      </c>
    </row>
    <row r="297" spans="2:22" ht="12.75" customHeight="1">
      <c r="B297" s="45" t="s">
        <v>777</v>
      </c>
      <c r="C297" s="69" t="s">
        <v>234</v>
      </c>
      <c r="D297" s="70" t="s">
        <v>800</v>
      </c>
      <c r="E297" s="69" t="s">
        <v>695</v>
      </c>
      <c r="F297" s="67" t="s">
        <v>18</v>
      </c>
      <c r="G297" s="57">
        <v>200</v>
      </c>
      <c r="H297" s="53">
        <v>336.6</v>
      </c>
      <c r="I297" s="49" t="s">
        <v>72</v>
      </c>
      <c r="J297" s="51" t="s">
        <v>72</v>
      </c>
      <c r="K297" s="51" t="s">
        <v>72</v>
      </c>
      <c r="L297" s="52">
        <v>292.10000000000002</v>
      </c>
      <c r="M297" s="76">
        <v>8</v>
      </c>
      <c r="N297" s="52">
        <v>19.100000000000001</v>
      </c>
      <c r="O297" s="51" t="s">
        <v>72</v>
      </c>
      <c r="P297" s="49" t="s">
        <v>72</v>
      </c>
      <c r="Q297" s="51" t="s">
        <v>72</v>
      </c>
      <c r="R297" s="52">
        <v>6</v>
      </c>
      <c r="S297" s="49" t="s">
        <v>72</v>
      </c>
      <c r="T297" s="52" t="s">
        <v>29</v>
      </c>
      <c r="U297" s="52">
        <v>13</v>
      </c>
      <c r="V297" s="50" t="s">
        <v>72</v>
      </c>
    </row>
    <row r="298" spans="2:22" ht="12.75" customHeight="1">
      <c r="B298" s="45" t="s">
        <v>778</v>
      </c>
      <c r="C298" s="69" t="s">
        <v>234</v>
      </c>
      <c r="D298" s="70" t="s">
        <v>800</v>
      </c>
      <c r="E298" s="69" t="s">
        <v>695</v>
      </c>
      <c r="F298" s="67" t="s">
        <v>19</v>
      </c>
      <c r="G298" s="57">
        <v>250</v>
      </c>
      <c r="H298" s="53">
        <v>406.4</v>
      </c>
      <c r="I298" s="49" t="s">
        <v>72</v>
      </c>
      <c r="J298" s="51" t="s">
        <v>72</v>
      </c>
      <c r="K298" s="51" t="s">
        <v>72</v>
      </c>
      <c r="L298" s="52">
        <v>355.6</v>
      </c>
      <c r="M298" s="76">
        <v>8</v>
      </c>
      <c r="N298" s="52">
        <v>22.2</v>
      </c>
      <c r="O298" s="51" t="s">
        <v>72</v>
      </c>
      <c r="P298" s="49" t="s">
        <v>72</v>
      </c>
      <c r="Q298" s="51" t="s">
        <v>72</v>
      </c>
      <c r="R298" s="52">
        <v>6</v>
      </c>
      <c r="S298" s="49" t="s">
        <v>72</v>
      </c>
      <c r="T298" s="52" t="s">
        <v>30</v>
      </c>
      <c r="U298" s="52">
        <v>16</v>
      </c>
      <c r="V298" s="50" t="s">
        <v>72</v>
      </c>
    </row>
    <row r="299" spans="2:22" ht="12.75" customHeight="1">
      <c r="B299" s="45" t="s">
        <v>779</v>
      </c>
      <c r="C299" s="69" t="s">
        <v>234</v>
      </c>
      <c r="D299" s="70" t="s">
        <v>800</v>
      </c>
      <c r="E299" s="69" t="s">
        <v>695</v>
      </c>
      <c r="F299" s="67" t="s">
        <v>20</v>
      </c>
      <c r="G299" s="57">
        <v>300</v>
      </c>
      <c r="H299" s="53">
        <v>457.2</v>
      </c>
      <c r="I299" s="49" t="s">
        <v>72</v>
      </c>
      <c r="J299" s="51" t="s">
        <v>72</v>
      </c>
      <c r="K299" s="51" t="s">
        <v>72</v>
      </c>
      <c r="L299" s="52">
        <v>406.4</v>
      </c>
      <c r="M299" s="76">
        <v>12</v>
      </c>
      <c r="N299" s="52">
        <v>22.2</v>
      </c>
      <c r="O299" s="51" t="s">
        <v>72</v>
      </c>
      <c r="P299" s="49" t="s">
        <v>72</v>
      </c>
      <c r="Q299" s="51" t="s">
        <v>72</v>
      </c>
      <c r="R299" s="52">
        <v>6</v>
      </c>
      <c r="S299" s="49" t="s">
        <v>72</v>
      </c>
      <c r="T299" s="52" t="s">
        <v>30</v>
      </c>
      <c r="U299" s="52">
        <v>16</v>
      </c>
      <c r="V299" s="50" t="s">
        <v>72</v>
      </c>
    </row>
    <row r="300" spans="2:22" ht="12.75" customHeight="1">
      <c r="B300" s="45" t="s">
        <v>780</v>
      </c>
      <c r="C300" s="69" t="s">
        <v>234</v>
      </c>
      <c r="D300" s="70" t="s">
        <v>800</v>
      </c>
      <c r="E300" s="69" t="s">
        <v>695</v>
      </c>
      <c r="F300" s="67" t="s">
        <v>21</v>
      </c>
      <c r="G300" s="57">
        <v>350</v>
      </c>
      <c r="H300" s="53">
        <v>527.1</v>
      </c>
      <c r="I300" s="49" t="s">
        <v>72</v>
      </c>
      <c r="J300" s="51" t="s">
        <v>72</v>
      </c>
      <c r="K300" s="51" t="s">
        <v>72</v>
      </c>
      <c r="L300" s="52">
        <v>469.9</v>
      </c>
      <c r="M300" s="76">
        <v>12</v>
      </c>
      <c r="N300" s="52">
        <v>25.4</v>
      </c>
      <c r="O300" s="51" t="s">
        <v>72</v>
      </c>
      <c r="P300" s="49" t="s">
        <v>72</v>
      </c>
      <c r="Q300" s="51" t="s">
        <v>72</v>
      </c>
      <c r="R300" s="52">
        <v>7</v>
      </c>
      <c r="S300" s="49" t="s">
        <v>72</v>
      </c>
      <c r="T300" s="52" t="s">
        <v>694</v>
      </c>
      <c r="U300" s="52">
        <v>18</v>
      </c>
      <c r="V300" s="50" t="s">
        <v>72</v>
      </c>
    </row>
    <row r="301" spans="2:22" ht="12.75" customHeight="1">
      <c r="B301" s="45" t="s">
        <v>781</v>
      </c>
      <c r="C301" s="69" t="s">
        <v>234</v>
      </c>
      <c r="D301" s="70" t="s">
        <v>800</v>
      </c>
      <c r="E301" s="69" t="s">
        <v>695</v>
      </c>
      <c r="F301" s="67" t="s">
        <v>22</v>
      </c>
      <c r="G301" s="57">
        <v>400</v>
      </c>
      <c r="H301" s="53">
        <v>577.9</v>
      </c>
      <c r="I301" s="49" t="s">
        <v>72</v>
      </c>
      <c r="J301" s="51" t="s">
        <v>72</v>
      </c>
      <c r="K301" s="51" t="s">
        <v>72</v>
      </c>
      <c r="L301" s="52">
        <v>520.70000000000005</v>
      </c>
      <c r="M301" s="76">
        <v>12</v>
      </c>
      <c r="N301" s="52">
        <v>25.4</v>
      </c>
      <c r="O301" s="51" t="s">
        <v>72</v>
      </c>
      <c r="P301" s="49" t="s">
        <v>72</v>
      </c>
      <c r="Q301" s="51" t="s">
        <v>72</v>
      </c>
      <c r="R301" s="52">
        <v>7</v>
      </c>
      <c r="S301" s="49" t="s">
        <v>72</v>
      </c>
      <c r="T301" s="52" t="s">
        <v>694</v>
      </c>
      <c r="U301" s="52">
        <v>18</v>
      </c>
      <c r="V301" s="50" t="s">
        <v>72</v>
      </c>
    </row>
    <row r="302" spans="2:22" ht="12.75" customHeight="1">
      <c r="B302" s="45" t="s">
        <v>782</v>
      </c>
      <c r="C302" s="69" t="s">
        <v>234</v>
      </c>
      <c r="D302" s="70" t="s">
        <v>800</v>
      </c>
      <c r="E302" s="69" t="s">
        <v>695</v>
      </c>
      <c r="F302" s="67" t="s">
        <v>23</v>
      </c>
      <c r="G302" s="57">
        <v>450</v>
      </c>
      <c r="H302" s="53">
        <v>641.4</v>
      </c>
      <c r="I302" s="49" t="s">
        <v>72</v>
      </c>
      <c r="J302" s="51" t="s">
        <v>72</v>
      </c>
      <c r="K302" s="51" t="s">
        <v>72</v>
      </c>
      <c r="L302" s="52">
        <v>584.20000000000005</v>
      </c>
      <c r="M302" s="76">
        <v>12</v>
      </c>
      <c r="N302" s="52">
        <v>25.4</v>
      </c>
      <c r="O302" s="51" t="s">
        <v>72</v>
      </c>
      <c r="P302" s="49" t="s">
        <v>72</v>
      </c>
      <c r="Q302" s="51" t="s">
        <v>72</v>
      </c>
      <c r="R302" s="52">
        <v>7</v>
      </c>
      <c r="S302" s="49" t="s">
        <v>72</v>
      </c>
      <c r="T302" s="52" t="s">
        <v>694</v>
      </c>
      <c r="U302" s="52">
        <v>18</v>
      </c>
      <c r="V302" s="50" t="s">
        <v>72</v>
      </c>
    </row>
    <row r="303" spans="2:22" ht="12.75" customHeight="1">
      <c r="B303" s="45" t="s">
        <v>783</v>
      </c>
      <c r="C303" s="69" t="s">
        <v>234</v>
      </c>
      <c r="D303" s="70" t="s">
        <v>800</v>
      </c>
      <c r="E303" s="69" t="s">
        <v>695</v>
      </c>
      <c r="F303" s="67" t="s">
        <v>24</v>
      </c>
      <c r="G303" s="57">
        <v>500</v>
      </c>
      <c r="H303" s="53">
        <v>704.9</v>
      </c>
      <c r="I303" s="49" t="s">
        <v>72</v>
      </c>
      <c r="J303" s="51" t="s">
        <v>72</v>
      </c>
      <c r="K303" s="51" t="s">
        <v>72</v>
      </c>
      <c r="L303" s="52">
        <v>641.4</v>
      </c>
      <c r="M303" s="76">
        <v>16</v>
      </c>
      <c r="N303" s="52">
        <v>25.4</v>
      </c>
      <c r="O303" s="51" t="s">
        <v>72</v>
      </c>
      <c r="P303" s="49" t="s">
        <v>72</v>
      </c>
      <c r="Q303" s="51" t="s">
        <v>72</v>
      </c>
      <c r="R303" s="52">
        <v>7</v>
      </c>
      <c r="S303" s="49" t="s">
        <v>72</v>
      </c>
      <c r="T303" s="52" t="s">
        <v>694</v>
      </c>
      <c r="U303" s="52">
        <v>18</v>
      </c>
      <c r="V303" s="50" t="s">
        <v>72</v>
      </c>
    </row>
    <row r="304" spans="2:22" ht="12.75" customHeight="1">
      <c r="B304" s="45" t="s">
        <v>784</v>
      </c>
      <c r="C304" s="69" t="s">
        <v>234</v>
      </c>
      <c r="D304" s="70" t="s">
        <v>800</v>
      </c>
      <c r="E304" s="69" t="s">
        <v>695</v>
      </c>
      <c r="F304" s="67" t="s">
        <v>25</v>
      </c>
      <c r="G304" s="57">
        <v>600</v>
      </c>
      <c r="H304" s="53">
        <v>825.5</v>
      </c>
      <c r="I304" s="49" t="s">
        <v>72</v>
      </c>
      <c r="J304" s="51" t="s">
        <v>72</v>
      </c>
      <c r="K304" s="51" t="s">
        <v>72</v>
      </c>
      <c r="L304" s="52">
        <v>755.7</v>
      </c>
      <c r="M304" s="76">
        <v>16</v>
      </c>
      <c r="N304" s="52">
        <v>28.5</v>
      </c>
      <c r="O304" s="51" t="s">
        <v>72</v>
      </c>
      <c r="P304" s="49" t="s">
        <v>72</v>
      </c>
      <c r="Q304" s="51" t="s">
        <v>72</v>
      </c>
      <c r="R304" s="52">
        <v>7</v>
      </c>
      <c r="S304" s="49" t="s">
        <v>72</v>
      </c>
      <c r="T304" s="52" t="s">
        <v>31</v>
      </c>
      <c r="U304" s="52">
        <v>19</v>
      </c>
      <c r="V304" s="50" t="s">
        <v>72</v>
      </c>
    </row>
    <row r="305" spans="2:22" ht="12.75" customHeight="1">
      <c r="B305" s="63" t="s">
        <v>785</v>
      </c>
      <c r="C305" s="69" t="s">
        <v>234</v>
      </c>
      <c r="D305" s="70" t="s">
        <v>801</v>
      </c>
      <c r="E305" s="69" t="s">
        <v>696</v>
      </c>
      <c r="F305" s="67" t="s">
        <v>56</v>
      </c>
      <c r="G305" s="57">
        <v>40</v>
      </c>
      <c r="H305" s="53">
        <v>133.4</v>
      </c>
      <c r="I305" s="49" t="s">
        <v>72</v>
      </c>
      <c r="J305" s="51" t="s">
        <v>72</v>
      </c>
      <c r="K305" s="51" t="s">
        <v>72</v>
      </c>
      <c r="L305" s="52">
        <v>98.4</v>
      </c>
      <c r="M305" s="76">
        <v>4</v>
      </c>
      <c r="N305" s="52">
        <v>15.9</v>
      </c>
      <c r="O305" s="51" t="s">
        <v>72</v>
      </c>
      <c r="P305" s="49" t="s">
        <v>72</v>
      </c>
      <c r="Q305" s="51" t="s">
        <v>72</v>
      </c>
      <c r="R305" s="52">
        <v>3</v>
      </c>
      <c r="S305" s="49" t="s">
        <v>72</v>
      </c>
      <c r="T305" s="52" t="s">
        <v>28</v>
      </c>
      <c r="U305" s="52">
        <v>10</v>
      </c>
      <c r="V305" s="50" t="s">
        <v>72</v>
      </c>
    </row>
    <row r="306" spans="2:22" ht="12.75" customHeight="1">
      <c r="B306" s="63" t="s">
        <v>786</v>
      </c>
      <c r="C306" s="69" t="s">
        <v>234</v>
      </c>
      <c r="D306" s="70" t="s">
        <v>801</v>
      </c>
      <c r="E306" s="69" t="s">
        <v>696</v>
      </c>
      <c r="F306" s="67" t="s">
        <v>13</v>
      </c>
      <c r="G306" s="57">
        <v>50</v>
      </c>
      <c r="H306" s="53">
        <v>152.4</v>
      </c>
      <c r="I306" s="49" t="s">
        <v>72</v>
      </c>
      <c r="J306" s="51" t="s">
        <v>72</v>
      </c>
      <c r="K306" s="51" t="s">
        <v>72</v>
      </c>
      <c r="L306" s="52">
        <v>114.3</v>
      </c>
      <c r="M306" s="76">
        <v>4</v>
      </c>
      <c r="N306" s="52">
        <v>19.100000000000001</v>
      </c>
      <c r="O306" s="51" t="s">
        <v>72</v>
      </c>
      <c r="P306" s="49" t="s">
        <v>72</v>
      </c>
      <c r="Q306" s="51" t="s">
        <v>72</v>
      </c>
      <c r="R306" s="52">
        <v>4</v>
      </c>
      <c r="S306" s="49" t="s">
        <v>72</v>
      </c>
      <c r="T306" s="52" t="s">
        <v>29</v>
      </c>
      <c r="U306" s="52">
        <v>13</v>
      </c>
      <c r="V306" s="50" t="s">
        <v>72</v>
      </c>
    </row>
    <row r="307" spans="2:22" ht="12.75" customHeight="1">
      <c r="B307" s="63" t="s">
        <v>787</v>
      </c>
      <c r="C307" s="69" t="s">
        <v>234</v>
      </c>
      <c r="D307" s="70" t="s">
        <v>801</v>
      </c>
      <c r="E307" s="69" t="s">
        <v>696</v>
      </c>
      <c r="F307" s="67" t="s">
        <v>57</v>
      </c>
      <c r="G307" s="57">
        <v>65</v>
      </c>
      <c r="H307" s="53">
        <v>165.1</v>
      </c>
      <c r="I307" s="49" t="s">
        <v>72</v>
      </c>
      <c r="J307" s="51" t="s">
        <v>72</v>
      </c>
      <c r="K307" s="51" t="s">
        <v>72</v>
      </c>
      <c r="L307" s="52">
        <v>127</v>
      </c>
      <c r="M307" s="76">
        <v>4</v>
      </c>
      <c r="N307" s="52">
        <v>19.100000000000001</v>
      </c>
      <c r="O307" s="51" t="s">
        <v>72</v>
      </c>
      <c r="P307" s="49" t="s">
        <v>72</v>
      </c>
      <c r="Q307" s="51" t="s">
        <v>72</v>
      </c>
      <c r="R307" s="52">
        <v>4</v>
      </c>
      <c r="S307" s="49" t="s">
        <v>72</v>
      </c>
      <c r="T307" s="52" t="s">
        <v>29</v>
      </c>
      <c r="U307" s="52">
        <v>13</v>
      </c>
      <c r="V307" s="50" t="s">
        <v>72</v>
      </c>
    </row>
    <row r="308" spans="2:22" ht="12.75" customHeight="1">
      <c r="B308" s="63" t="s">
        <v>788</v>
      </c>
      <c r="C308" s="69" t="s">
        <v>234</v>
      </c>
      <c r="D308" s="70" t="s">
        <v>801</v>
      </c>
      <c r="E308" s="69" t="s">
        <v>696</v>
      </c>
      <c r="F308" s="67" t="s">
        <v>14</v>
      </c>
      <c r="G308" s="57">
        <v>80</v>
      </c>
      <c r="H308" s="53">
        <v>184.2</v>
      </c>
      <c r="I308" s="49" t="s">
        <v>72</v>
      </c>
      <c r="J308" s="51" t="s">
        <v>72</v>
      </c>
      <c r="K308" s="51" t="s">
        <v>72</v>
      </c>
      <c r="L308" s="52">
        <v>146.1</v>
      </c>
      <c r="M308" s="76">
        <v>4</v>
      </c>
      <c r="N308" s="52">
        <v>19.100000000000001</v>
      </c>
      <c r="O308" s="51" t="s">
        <v>72</v>
      </c>
      <c r="P308" s="49" t="s">
        <v>72</v>
      </c>
      <c r="Q308" s="51" t="s">
        <v>72</v>
      </c>
      <c r="R308" s="52">
        <v>4</v>
      </c>
      <c r="S308" s="49" t="s">
        <v>72</v>
      </c>
      <c r="T308" s="52" t="s">
        <v>29</v>
      </c>
      <c r="U308" s="52">
        <v>13</v>
      </c>
      <c r="V308" s="50" t="s">
        <v>72</v>
      </c>
    </row>
    <row r="309" spans="2:22" ht="12.75" customHeight="1">
      <c r="B309" s="63" t="s">
        <v>789</v>
      </c>
      <c r="C309" s="69" t="s">
        <v>234</v>
      </c>
      <c r="D309" s="70" t="s">
        <v>801</v>
      </c>
      <c r="E309" s="69" t="s">
        <v>696</v>
      </c>
      <c r="F309" s="67" t="s">
        <v>15</v>
      </c>
      <c r="G309" s="57">
        <v>100</v>
      </c>
      <c r="H309" s="53">
        <v>215.9</v>
      </c>
      <c r="I309" s="49" t="s">
        <v>72</v>
      </c>
      <c r="J309" s="51" t="s">
        <v>72</v>
      </c>
      <c r="K309" s="51" t="s">
        <v>72</v>
      </c>
      <c r="L309" s="52">
        <v>177.8</v>
      </c>
      <c r="M309" s="76">
        <v>8</v>
      </c>
      <c r="N309" s="52">
        <v>19.100000000000001</v>
      </c>
      <c r="O309" s="51" t="s">
        <v>72</v>
      </c>
      <c r="P309" s="49" t="s">
        <v>72</v>
      </c>
      <c r="Q309" s="51" t="s">
        <v>72</v>
      </c>
      <c r="R309" s="52">
        <v>5</v>
      </c>
      <c r="S309" s="49" t="s">
        <v>72</v>
      </c>
      <c r="T309" s="52" t="s">
        <v>29</v>
      </c>
      <c r="U309" s="52">
        <v>13</v>
      </c>
      <c r="V309" s="50" t="s">
        <v>72</v>
      </c>
    </row>
    <row r="310" spans="2:22" ht="12.75" customHeight="1">
      <c r="B310" s="63" t="s">
        <v>790</v>
      </c>
      <c r="C310" s="69" t="s">
        <v>234</v>
      </c>
      <c r="D310" s="70" t="s">
        <v>801</v>
      </c>
      <c r="E310" s="69" t="s">
        <v>696</v>
      </c>
      <c r="F310" s="67" t="s">
        <v>16</v>
      </c>
      <c r="G310" s="57">
        <v>125</v>
      </c>
      <c r="H310" s="53">
        <v>254</v>
      </c>
      <c r="I310" s="49" t="s">
        <v>72</v>
      </c>
      <c r="J310" s="51" t="s">
        <v>72</v>
      </c>
      <c r="K310" s="51" t="s">
        <v>72</v>
      </c>
      <c r="L310" s="52">
        <v>209.6</v>
      </c>
      <c r="M310" s="76">
        <v>8</v>
      </c>
      <c r="N310" s="52">
        <v>19.100000000000001</v>
      </c>
      <c r="O310" s="51" t="s">
        <v>72</v>
      </c>
      <c r="P310" s="49" t="s">
        <v>72</v>
      </c>
      <c r="Q310" s="51" t="s">
        <v>72</v>
      </c>
      <c r="R310" s="52">
        <v>5</v>
      </c>
      <c r="S310" s="49" t="s">
        <v>72</v>
      </c>
      <c r="T310" s="52" t="s">
        <v>29</v>
      </c>
      <c r="U310" s="52">
        <v>13</v>
      </c>
      <c r="V310" s="50" t="s">
        <v>72</v>
      </c>
    </row>
    <row r="311" spans="2:22" ht="12.75" customHeight="1">
      <c r="B311" s="63" t="s">
        <v>791</v>
      </c>
      <c r="C311" s="69" t="s">
        <v>234</v>
      </c>
      <c r="D311" s="70" t="s">
        <v>801</v>
      </c>
      <c r="E311" s="69" t="s">
        <v>696</v>
      </c>
      <c r="F311" s="67" t="s">
        <v>17</v>
      </c>
      <c r="G311" s="57">
        <v>150</v>
      </c>
      <c r="H311" s="53">
        <v>279.39999999999998</v>
      </c>
      <c r="I311" s="49" t="s">
        <v>72</v>
      </c>
      <c r="J311" s="51" t="s">
        <v>72</v>
      </c>
      <c r="K311" s="51" t="s">
        <v>72</v>
      </c>
      <c r="L311" s="52">
        <v>235</v>
      </c>
      <c r="M311" s="76">
        <v>8</v>
      </c>
      <c r="N311" s="52">
        <v>22.2</v>
      </c>
      <c r="O311" s="51" t="s">
        <v>72</v>
      </c>
      <c r="P311" s="49" t="s">
        <v>72</v>
      </c>
      <c r="Q311" s="51" t="s">
        <v>72</v>
      </c>
      <c r="R311" s="52">
        <v>6</v>
      </c>
      <c r="S311" s="49" t="s">
        <v>72</v>
      </c>
      <c r="T311" s="52" t="s">
        <v>30</v>
      </c>
      <c r="U311" s="52">
        <v>16</v>
      </c>
      <c r="V311" s="50" t="s">
        <v>72</v>
      </c>
    </row>
    <row r="312" spans="2:22" ht="12.75" customHeight="1">
      <c r="B312" s="63" t="s">
        <v>792</v>
      </c>
      <c r="C312" s="69" t="s">
        <v>234</v>
      </c>
      <c r="D312" s="70" t="s">
        <v>801</v>
      </c>
      <c r="E312" s="69" t="s">
        <v>696</v>
      </c>
      <c r="F312" s="67" t="s">
        <v>18</v>
      </c>
      <c r="G312" s="57">
        <v>200</v>
      </c>
      <c r="H312" s="53">
        <v>336.6</v>
      </c>
      <c r="I312" s="49" t="s">
        <v>72</v>
      </c>
      <c r="J312" s="51" t="s">
        <v>72</v>
      </c>
      <c r="K312" s="51" t="s">
        <v>72</v>
      </c>
      <c r="L312" s="52">
        <v>292.10000000000002</v>
      </c>
      <c r="M312" s="76">
        <v>8</v>
      </c>
      <c r="N312" s="52">
        <v>22.2</v>
      </c>
      <c r="O312" s="51" t="s">
        <v>72</v>
      </c>
      <c r="P312" s="49" t="s">
        <v>72</v>
      </c>
      <c r="Q312" s="51" t="s">
        <v>72</v>
      </c>
      <c r="R312" s="52">
        <v>6</v>
      </c>
      <c r="S312" s="49" t="s">
        <v>72</v>
      </c>
      <c r="T312" s="52" t="s">
        <v>30</v>
      </c>
      <c r="U312" s="52">
        <v>16</v>
      </c>
      <c r="V312" s="50" t="s">
        <v>72</v>
      </c>
    </row>
    <row r="313" spans="2:22" ht="12.75" customHeight="1">
      <c r="B313" s="63" t="s">
        <v>793</v>
      </c>
      <c r="C313" s="69" t="s">
        <v>234</v>
      </c>
      <c r="D313" s="70" t="s">
        <v>801</v>
      </c>
      <c r="E313" s="69" t="s">
        <v>696</v>
      </c>
      <c r="F313" s="67" t="s">
        <v>19</v>
      </c>
      <c r="G313" s="57">
        <v>250</v>
      </c>
      <c r="H313" s="53">
        <v>406.4</v>
      </c>
      <c r="I313" s="49" t="s">
        <v>72</v>
      </c>
      <c r="J313" s="51" t="s">
        <v>72</v>
      </c>
      <c r="K313" s="51" t="s">
        <v>72</v>
      </c>
      <c r="L313" s="52">
        <v>355.6</v>
      </c>
      <c r="M313" s="76">
        <v>12</v>
      </c>
      <c r="N313" s="52">
        <v>22.2</v>
      </c>
      <c r="O313" s="51" t="s">
        <v>72</v>
      </c>
      <c r="P313" s="49" t="s">
        <v>72</v>
      </c>
      <c r="Q313" s="51" t="s">
        <v>72</v>
      </c>
      <c r="R313" s="52">
        <v>6</v>
      </c>
      <c r="S313" s="49" t="s">
        <v>72</v>
      </c>
      <c r="T313" s="52" t="s">
        <v>30</v>
      </c>
      <c r="U313" s="52">
        <v>16</v>
      </c>
      <c r="V313" s="50" t="s">
        <v>72</v>
      </c>
    </row>
    <row r="314" spans="2:22" ht="12.75" customHeight="1">
      <c r="B314" s="63" t="s">
        <v>794</v>
      </c>
      <c r="C314" s="69" t="s">
        <v>234</v>
      </c>
      <c r="D314" s="70" t="s">
        <v>801</v>
      </c>
      <c r="E314" s="69" t="s">
        <v>696</v>
      </c>
      <c r="F314" s="67" t="s">
        <v>20</v>
      </c>
      <c r="G314" s="57">
        <v>300</v>
      </c>
      <c r="H314" s="53">
        <v>457.2</v>
      </c>
      <c r="I314" s="49" t="s">
        <v>72</v>
      </c>
      <c r="J314" s="51" t="s">
        <v>72</v>
      </c>
      <c r="K314" s="51" t="s">
        <v>72</v>
      </c>
      <c r="L314" s="52">
        <v>406.4</v>
      </c>
      <c r="M314" s="76">
        <v>12</v>
      </c>
      <c r="N314" s="52">
        <v>25.4</v>
      </c>
      <c r="O314" s="51" t="s">
        <v>72</v>
      </c>
      <c r="P314" s="49" t="s">
        <v>72</v>
      </c>
      <c r="Q314" s="51" t="s">
        <v>72</v>
      </c>
      <c r="R314" s="52">
        <v>6</v>
      </c>
      <c r="S314" s="49" t="s">
        <v>72</v>
      </c>
      <c r="T314" s="52" t="s">
        <v>694</v>
      </c>
      <c r="U314" s="52">
        <v>18</v>
      </c>
      <c r="V314" s="50" t="s">
        <v>72</v>
      </c>
    </row>
    <row r="315" spans="2:22" ht="12.75" customHeight="1">
      <c r="B315" s="63" t="s">
        <v>795</v>
      </c>
      <c r="C315" s="69" t="s">
        <v>234</v>
      </c>
      <c r="D315" s="70" t="s">
        <v>801</v>
      </c>
      <c r="E315" s="69" t="s">
        <v>696</v>
      </c>
      <c r="F315" s="67" t="s">
        <v>21</v>
      </c>
      <c r="G315" s="57">
        <v>350</v>
      </c>
      <c r="H315" s="53">
        <v>527.1</v>
      </c>
      <c r="I315" s="49" t="s">
        <v>72</v>
      </c>
      <c r="J315" s="51" t="s">
        <v>72</v>
      </c>
      <c r="K315" s="51" t="s">
        <v>72</v>
      </c>
      <c r="L315" s="52">
        <v>469.9</v>
      </c>
      <c r="M315" s="76">
        <v>12</v>
      </c>
      <c r="N315" s="52">
        <v>25.4</v>
      </c>
      <c r="O315" s="51" t="s">
        <v>72</v>
      </c>
      <c r="P315" s="49" t="s">
        <v>72</v>
      </c>
      <c r="Q315" s="51" t="s">
        <v>72</v>
      </c>
      <c r="R315" s="52">
        <v>7</v>
      </c>
      <c r="S315" s="49" t="s">
        <v>72</v>
      </c>
      <c r="T315" s="52" t="s">
        <v>694</v>
      </c>
      <c r="U315" s="52">
        <v>18</v>
      </c>
      <c r="V315" s="50" t="s">
        <v>72</v>
      </c>
    </row>
    <row r="316" spans="2:22" ht="12.75" customHeight="1">
      <c r="B316" s="63" t="s">
        <v>796</v>
      </c>
      <c r="C316" s="69" t="s">
        <v>234</v>
      </c>
      <c r="D316" s="70" t="s">
        <v>801</v>
      </c>
      <c r="E316" s="69" t="s">
        <v>696</v>
      </c>
      <c r="F316" s="67" t="s">
        <v>22</v>
      </c>
      <c r="G316" s="57">
        <v>400</v>
      </c>
      <c r="H316" s="53">
        <v>577.9</v>
      </c>
      <c r="I316" s="49" t="s">
        <v>72</v>
      </c>
      <c r="J316" s="51" t="s">
        <v>72</v>
      </c>
      <c r="K316" s="51" t="s">
        <v>72</v>
      </c>
      <c r="L316" s="52">
        <v>520.70000000000005</v>
      </c>
      <c r="M316" s="76">
        <v>12</v>
      </c>
      <c r="N316" s="52">
        <v>25.4</v>
      </c>
      <c r="O316" s="51" t="s">
        <v>72</v>
      </c>
      <c r="P316" s="49" t="s">
        <v>72</v>
      </c>
      <c r="Q316" s="51" t="s">
        <v>72</v>
      </c>
      <c r="R316" s="52">
        <v>7</v>
      </c>
      <c r="S316" s="49" t="s">
        <v>72</v>
      </c>
      <c r="T316" s="52" t="s">
        <v>694</v>
      </c>
      <c r="U316" s="52">
        <v>18</v>
      </c>
      <c r="V316" s="50" t="s">
        <v>72</v>
      </c>
    </row>
    <row r="317" spans="2:22" ht="12.75" customHeight="1">
      <c r="B317" s="63" t="s">
        <v>797</v>
      </c>
      <c r="C317" s="69" t="s">
        <v>234</v>
      </c>
      <c r="D317" s="70" t="s">
        <v>801</v>
      </c>
      <c r="E317" s="69" t="s">
        <v>696</v>
      </c>
      <c r="F317" s="67" t="s">
        <v>23</v>
      </c>
      <c r="G317" s="57">
        <v>450</v>
      </c>
      <c r="H317" s="53">
        <v>641.4</v>
      </c>
      <c r="I317" s="49" t="s">
        <v>72</v>
      </c>
      <c r="J317" s="51" t="s">
        <v>72</v>
      </c>
      <c r="K317" s="51" t="s">
        <v>72</v>
      </c>
      <c r="L317" s="52">
        <v>584.20000000000005</v>
      </c>
      <c r="M317" s="76">
        <v>16</v>
      </c>
      <c r="N317" s="52">
        <v>25.4</v>
      </c>
      <c r="O317" s="51" t="s">
        <v>72</v>
      </c>
      <c r="P317" s="49" t="s">
        <v>72</v>
      </c>
      <c r="Q317" s="51" t="s">
        <v>72</v>
      </c>
      <c r="R317" s="52">
        <v>7</v>
      </c>
      <c r="S317" s="49" t="s">
        <v>72</v>
      </c>
      <c r="T317" s="52" t="s">
        <v>694</v>
      </c>
      <c r="U317" s="52">
        <v>18</v>
      </c>
      <c r="V317" s="50" t="s">
        <v>72</v>
      </c>
    </row>
    <row r="318" spans="2:22" ht="12.75" customHeight="1">
      <c r="B318" s="63" t="s">
        <v>798</v>
      </c>
      <c r="C318" s="69" t="s">
        <v>234</v>
      </c>
      <c r="D318" s="70" t="s">
        <v>801</v>
      </c>
      <c r="E318" s="69" t="s">
        <v>696</v>
      </c>
      <c r="F318" s="67" t="s">
        <v>24</v>
      </c>
      <c r="G318" s="57">
        <v>500</v>
      </c>
      <c r="H318" s="53">
        <v>704.9</v>
      </c>
      <c r="I318" s="49" t="s">
        <v>72</v>
      </c>
      <c r="J318" s="51" t="s">
        <v>72</v>
      </c>
      <c r="K318" s="51" t="s">
        <v>72</v>
      </c>
      <c r="L318" s="52">
        <v>641.4</v>
      </c>
      <c r="M318" s="76">
        <v>16</v>
      </c>
      <c r="N318" s="52">
        <v>25.4</v>
      </c>
      <c r="O318" s="51" t="s">
        <v>72</v>
      </c>
      <c r="P318" s="49" t="s">
        <v>72</v>
      </c>
      <c r="Q318" s="51" t="s">
        <v>72</v>
      </c>
      <c r="R318" s="52">
        <v>7</v>
      </c>
      <c r="S318" s="49" t="s">
        <v>72</v>
      </c>
      <c r="T318" s="52" t="s">
        <v>694</v>
      </c>
      <c r="U318" s="52">
        <v>18</v>
      </c>
      <c r="V318" s="50" t="s">
        <v>72</v>
      </c>
    </row>
    <row r="319" spans="2:22" ht="12.75" customHeight="1">
      <c r="B319" s="63" t="s">
        <v>799</v>
      </c>
      <c r="C319" s="69" t="s">
        <v>234</v>
      </c>
      <c r="D319" s="70" t="s">
        <v>801</v>
      </c>
      <c r="E319" s="69" t="s">
        <v>696</v>
      </c>
      <c r="F319" s="67" t="s">
        <v>25</v>
      </c>
      <c r="G319" s="57">
        <v>600</v>
      </c>
      <c r="H319" s="53">
        <v>825.5</v>
      </c>
      <c r="I319" s="49" t="s">
        <v>72</v>
      </c>
      <c r="J319" s="51" t="s">
        <v>72</v>
      </c>
      <c r="K319" s="51" t="s">
        <v>72</v>
      </c>
      <c r="L319" s="52">
        <v>755.7</v>
      </c>
      <c r="M319" s="76">
        <v>16</v>
      </c>
      <c r="N319" s="52">
        <v>31.7</v>
      </c>
      <c r="O319" s="51" t="s">
        <v>72</v>
      </c>
      <c r="P319" s="49" t="s">
        <v>72</v>
      </c>
      <c r="Q319" s="51" t="s">
        <v>72</v>
      </c>
      <c r="R319" s="52">
        <v>7</v>
      </c>
      <c r="S319" s="49" t="s">
        <v>72</v>
      </c>
      <c r="T319" s="52" t="s">
        <v>76</v>
      </c>
      <c r="U319" s="52">
        <v>22</v>
      </c>
      <c r="V319" s="50" t="s">
        <v>72</v>
      </c>
    </row>
    <row r="320" spans="2:22" ht="12.75" customHeight="1">
      <c r="B320" s="46" t="s">
        <v>235</v>
      </c>
      <c r="C320" s="69" t="s">
        <v>234</v>
      </c>
      <c r="D320" s="70" t="s">
        <v>409</v>
      </c>
      <c r="E320" s="69" t="s">
        <v>421</v>
      </c>
      <c r="F320" s="72" t="s">
        <v>33</v>
      </c>
      <c r="G320" s="65">
        <v>10</v>
      </c>
      <c r="H320" s="51">
        <v>75</v>
      </c>
      <c r="I320" s="51">
        <v>28</v>
      </c>
      <c r="J320" s="51">
        <v>12</v>
      </c>
      <c r="K320" s="51">
        <v>35</v>
      </c>
      <c r="L320" s="51">
        <v>50</v>
      </c>
      <c r="M320" s="78">
        <v>4</v>
      </c>
      <c r="N320" s="51">
        <v>11</v>
      </c>
      <c r="O320" s="51">
        <v>26</v>
      </c>
      <c r="P320" s="51">
        <v>2</v>
      </c>
      <c r="Q320" s="51">
        <v>4</v>
      </c>
      <c r="R320" s="51">
        <v>3</v>
      </c>
      <c r="S320" s="51">
        <f>(J320+U320)*2+R320</f>
        <v>43</v>
      </c>
      <c r="T320" s="52" t="s">
        <v>93</v>
      </c>
      <c r="U320" s="51">
        <v>8</v>
      </c>
      <c r="V320" s="50">
        <v>0.34</v>
      </c>
    </row>
    <row r="321" spans="2:22" ht="12.75" customHeight="1">
      <c r="B321" s="46" t="s">
        <v>236</v>
      </c>
      <c r="C321" s="69" t="s">
        <v>234</v>
      </c>
      <c r="D321" s="70" t="s">
        <v>409</v>
      </c>
      <c r="E321" s="69" t="s">
        <v>421</v>
      </c>
      <c r="F321" s="72" t="s">
        <v>10</v>
      </c>
      <c r="G321" s="65">
        <v>15</v>
      </c>
      <c r="H321" s="51">
        <v>80</v>
      </c>
      <c r="I321" s="51">
        <v>30</v>
      </c>
      <c r="J321" s="51">
        <v>12</v>
      </c>
      <c r="K321" s="51">
        <v>40</v>
      </c>
      <c r="L321" s="51">
        <v>55</v>
      </c>
      <c r="M321" s="78">
        <v>4</v>
      </c>
      <c r="N321" s="51">
        <v>11</v>
      </c>
      <c r="O321" s="51">
        <v>30</v>
      </c>
      <c r="P321" s="51">
        <v>2</v>
      </c>
      <c r="Q321" s="51">
        <v>4</v>
      </c>
      <c r="R321" s="51">
        <v>3</v>
      </c>
      <c r="S321" s="51">
        <f t="shared" ref="S321:S328" si="17">(J321+U321)*2+R321</f>
        <v>43</v>
      </c>
      <c r="T321" s="52" t="s">
        <v>93</v>
      </c>
      <c r="U321" s="51">
        <v>8</v>
      </c>
      <c r="V321" s="50">
        <v>0.39</v>
      </c>
    </row>
    <row r="322" spans="2:22" ht="12.75" customHeight="1">
      <c r="B322" s="46" t="s">
        <v>237</v>
      </c>
      <c r="C322" s="69" t="s">
        <v>234</v>
      </c>
      <c r="D322" s="70" t="s">
        <v>409</v>
      </c>
      <c r="E322" s="69" t="s">
        <v>421</v>
      </c>
      <c r="F322" s="72" t="s">
        <v>11</v>
      </c>
      <c r="G322" s="65">
        <v>20</v>
      </c>
      <c r="H322" s="51">
        <v>90</v>
      </c>
      <c r="I322" s="51">
        <v>32</v>
      </c>
      <c r="J322" s="51">
        <v>14</v>
      </c>
      <c r="K322" s="51">
        <v>50</v>
      </c>
      <c r="L322" s="51">
        <v>65</v>
      </c>
      <c r="M322" s="78">
        <v>4</v>
      </c>
      <c r="N322" s="51">
        <v>11</v>
      </c>
      <c r="O322" s="51">
        <v>38</v>
      </c>
      <c r="P322" s="51">
        <v>2</v>
      </c>
      <c r="Q322" s="51">
        <v>4</v>
      </c>
      <c r="R322" s="51">
        <v>3</v>
      </c>
      <c r="S322" s="51">
        <f t="shared" si="17"/>
        <v>47</v>
      </c>
      <c r="T322" s="52" t="s">
        <v>93</v>
      </c>
      <c r="U322" s="51">
        <v>8</v>
      </c>
      <c r="V322" s="50">
        <v>0.59</v>
      </c>
    </row>
    <row r="323" spans="2:22" ht="12.75" customHeight="1">
      <c r="B323" s="46" t="s">
        <v>238</v>
      </c>
      <c r="C323" s="69" t="s">
        <v>234</v>
      </c>
      <c r="D323" s="70" t="s">
        <v>409</v>
      </c>
      <c r="E323" s="69" t="s">
        <v>421</v>
      </c>
      <c r="F323" s="66" t="s">
        <v>12</v>
      </c>
      <c r="G323" s="66">
        <v>25</v>
      </c>
      <c r="H323" s="52">
        <v>100</v>
      </c>
      <c r="I323" s="51">
        <v>35</v>
      </c>
      <c r="J323" s="51">
        <v>14</v>
      </c>
      <c r="K323" s="51">
        <v>60</v>
      </c>
      <c r="L323" s="52">
        <v>75</v>
      </c>
      <c r="M323" s="75">
        <v>4</v>
      </c>
      <c r="N323" s="53">
        <v>11</v>
      </c>
      <c r="O323" s="51">
        <v>42</v>
      </c>
      <c r="P323" s="53">
        <v>2</v>
      </c>
      <c r="Q323" s="51">
        <v>4</v>
      </c>
      <c r="R323" s="52">
        <v>3</v>
      </c>
      <c r="S323" s="51">
        <f t="shared" si="17"/>
        <v>47</v>
      </c>
      <c r="T323" s="53" t="s">
        <v>93</v>
      </c>
      <c r="U323" s="52">
        <v>8</v>
      </c>
      <c r="V323" s="50">
        <v>0.75</v>
      </c>
    </row>
    <row r="324" spans="2:22" ht="12.75" customHeight="1">
      <c r="B324" s="46" t="s">
        <v>239</v>
      </c>
      <c r="C324" s="69" t="s">
        <v>234</v>
      </c>
      <c r="D324" s="70" t="s">
        <v>409</v>
      </c>
      <c r="E324" s="69" t="s">
        <v>421</v>
      </c>
      <c r="F324" s="67" t="s">
        <v>55</v>
      </c>
      <c r="G324" s="67">
        <v>32</v>
      </c>
      <c r="H324" s="52">
        <v>120</v>
      </c>
      <c r="I324" s="51">
        <v>35</v>
      </c>
      <c r="J324" s="51">
        <v>14</v>
      </c>
      <c r="K324" s="51">
        <v>70</v>
      </c>
      <c r="L324" s="52">
        <v>90</v>
      </c>
      <c r="M324" s="75">
        <v>4</v>
      </c>
      <c r="N324" s="53">
        <v>14</v>
      </c>
      <c r="O324" s="51">
        <v>55</v>
      </c>
      <c r="P324" s="53">
        <v>2</v>
      </c>
      <c r="Q324" s="51">
        <v>6</v>
      </c>
      <c r="R324" s="52">
        <v>3</v>
      </c>
      <c r="S324" s="51">
        <f t="shared" si="17"/>
        <v>51</v>
      </c>
      <c r="T324" s="53" t="s">
        <v>28</v>
      </c>
      <c r="U324" s="52">
        <v>10</v>
      </c>
      <c r="V324" s="50">
        <v>1.05</v>
      </c>
    </row>
    <row r="325" spans="2:22" ht="12.75" customHeight="1">
      <c r="B325" s="46" t="s">
        <v>240</v>
      </c>
      <c r="C325" s="69" t="s">
        <v>234</v>
      </c>
      <c r="D325" s="70" t="s">
        <v>409</v>
      </c>
      <c r="E325" s="69" t="s">
        <v>421</v>
      </c>
      <c r="F325" s="67" t="s">
        <v>56</v>
      </c>
      <c r="G325" s="67">
        <v>40</v>
      </c>
      <c r="H325" s="52">
        <v>130</v>
      </c>
      <c r="I325" s="51">
        <v>38</v>
      </c>
      <c r="J325" s="51">
        <v>14</v>
      </c>
      <c r="K325" s="51">
        <v>80</v>
      </c>
      <c r="L325" s="52">
        <v>100</v>
      </c>
      <c r="M325" s="75">
        <v>4</v>
      </c>
      <c r="N325" s="53">
        <v>14</v>
      </c>
      <c r="O325" s="51">
        <v>62</v>
      </c>
      <c r="P325" s="53">
        <v>3</v>
      </c>
      <c r="Q325" s="51">
        <v>6</v>
      </c>
      <c r="R325" s="52">
        <v>3</v>
      </c>
      <c r="S325" s="51">
        <f t="shared" si="17"/>
        <v>51</v>
      </c>
      <c r="T325" s="55" t="s">
        <v>28</v>
      </c>
      <c r="U325" s="52">
        <v>10</v>
      </c>
      <c r="V325" s="50">
        <v>1.18</v>
      </c>
    </row>
    <row r="326" spans="2:22" ht="12.75" customHeight="1">
      <c r="B326" s="46" t="s">
        <v>241</v>
      </c>
      <c r="C326" s="69" t="s">
        <v>234</v>
      </c>
      <c r="D326" s="70" t="s">
        <v>409</v>
      </c>
      <c r="E326" s="69" t="s">
        <v>421</v>
      </c>
      <c r="F326" s="67" t="s">
        <v>13</v>
      </c>
      <c r="G326" s="67">
        <v>50</v>
      </c>
      <c r="H326" s="52">
        <v>140</v>
      </c>
      <c r="I326" s="51">
        <v>38</v>
      </c>
      <c r="J326" s="53">
        <v>14</v>
      </c>
      <c r="K326" s="51">
        <v>90</v>
      </c>
      <c r="L326" s="52">
        <v>110</v>
      </c>
      <c r="M326" s="75">
        <v>4</v>
      </c>
      <c r="N326" s="52">
        <v>14</v>
      </c>
      <c r="O326" s="51">
        <v>74</v>
      </c>
      <c r="P326" s="53">
        <v>3</v>
      </c>
      <c r="Q326" s="51">
        <v>6</v>
      </c>
      <c r="R326" s="52">
        <v>4</v>
      </c>
      <c r="S326" s="51">
        <f t="shared" si="17"/>
        <v>52</v>
      </c>
      <c r="T326" s="52" t="s">
        <v>28</v>
      </c>
      <c r="U326" s="52">
        <v>10</v>
      </c>
      <c r="V326" s="50">
        <v>1.34</v>
      </c>
    </row>
    <row r="327" spans="2:22" ht="12.75" customHeight="1">
      <c r="B327" s="46" t="s">
        <v>242</v>
      </c>
      <c r="C327" s="69" t="s">
        <v>234</v>
      </c>
      <c r="D327" s="70" t="s">
        <v>409</v>
      </c>
      <c r="E327" s="69" t="s">
        <v>421</v>
      </c>
      <c r="F327" s="67" t="s">
        <v>57</v>
      </c>
      <c r="G327" s="67">
        <v>65</v>
      </c>
      <c r="H327" s="52">
        <v>160</v>
      </c>
      <c r="I327" s="51">
        <v>38</v>
      </c>
      <c r="J327" s="53">
        <v>14</v>
      </c>
      <c r="K327" s="51">
        <v>110</v>
      </c>
      <c r="L327" s="52">
        <v>130</v>
      </c>
      <c r="M327" s="75">
        <v>4</v>
      </c>
      <c r="N327" s="52">
        <v>14</v>
      </c>
      <c r="O327" s="51">
        <v>88</v>
      </c>
      <c r="P327" s="53">
        <v>3</v>
      </c>
      <c r="Q327" s="51">
        <v>6</v>
      </c>
      <c r="R327" s="52">
        <v>4</v>
      </c>
      <c r="S327" s="51">
        <f t="shared" si="17"/>
        <v>52</v>
      </c>
      <c r="T327" s="52" t="s">
        <v>28</v>
      </c>
      <c r="U327" s="52">
        <v>10</v>
      </c>
      <c r="V327" s="50">
        <v>1.67</v>
      </c>
    </row>
    <row r="328" spans="2:22" ht="12.75" customHeight="1">
      <c r="B328" s="46" t="s">
        <v>243</v>
      </c>
      <c r="C328" s="69" t="s">
        <v>234</v>
      </c>
      <c r="D328" s="70" t="s">
        <v>409</v>
      </c>
      <c r="E328" s="69" t="s">
        <v>421</v>
      </c>
      <c r="F328" s="67" t="s">
        <v>14</v>
      </c>
      <c r="G328" s="67">
        <v>80</v>
      </c>
      <c r="H328" s="49">
        <v>190</v>
      </c>
      <c r="I328" s="51">
        <v>42</v>
      </c>
      <c r="J328" s="49">
        <v>16</v>
      </c>
      <c r="K328" s="51">
        <v>128</v>
      </c>
      <c r="L328" s="49">
        <v>150</v>
      </c>
      <c r="M328" s="77">
        <v>4</v>
      </c>
      <c r="N328" s="49">
        <v>18</v>
      </c>
      <c r="O328" s="51">
        <v>102</v>
      </c>
      <c r="P328" s="53">
        <v>3</v>
      </c>
      <c r="Q328" s="51">
        <v>8</v>
      </c>
      <c r="R328" s="49">
        <v>4</v>
      </c>
      <c r="S328" s="51">
        <f t="shared" si="17"/>
        <v>62</v>
      </c>
      <c r="T328" s="53" t="s">
        <v>29</v>
      </c>
      <c r="U328" s="49">
        <v>13</v>
      </c>
      <c r="V328" s="50">
        <v>2.71</v>
      </c>
    </row>
    <row r="329" spans="2:22" ht="12.75" customHeight="1">
      <c r="B329" s="46" t="s">
        <v>244</v>
      </c>
      <c r="C329" s="69" t="s">
        <v>234</v>
      </c>
      <c r="D329" s="70" t="s">
        <v>409</v>
      </c>
      <c r="E329" s="69" t="s">
        <v>421</v>
      </c>
      <c r="F329" s="67" t="s">
        <v>15</v>
      </c>
      <c r="G329" s="67">
        <v>100</v>
      </c>
      <c r="H329" s="53">
        <v>210</v>
      </c>
      <c r="I329" s="51">
        <v>45</v>
      </c>
      <c r="J329" s="53">
        <v>16</v>
      </c>
      <c r="K329" s="51">
        <v>148</v>
      </c>
      <c r="L329" s="52">
        <v>170</v>
      </c>
      <c r="M329" s="76">
        <v>4</v>
      </c>
      <c r="N329" s="52">
        <v>18</v>
      </c>
      <c r="O329" s="51">
        <v>130</v>
      </c>
      <c r="P329" s="53">
        <v>3</v>
      </c>
      <c r="Q329" s="51">
        <v>8</v>
      </c>
      <c r="R329" s="52">
        <v>5</v>
      </c>
      <c r="S329" s="51">
        <f t="shared" ref="S329:S336" si="18">(J329+U329)*2+R329</f>
        <v>63</v>
      </c>
      <c r="T329" s="52" t="s">
        <v>29</v>
      </c>
      <c r="U329" s="52">
        <v>13</v>
      </c>
      <c r="V329" s="50">
        <v>3.24</v>
      </c>
    </row>
    <row r="330" spans="2:22" ht="12.75" customHeight="1">
      <c r="B330" s="46" t="s">
        <v>245</v>
      </c>
      <c r="C330" s="69" t="s">
        <v>234</v>
      </c>
      <c r="D330" s="70" t="s">
        <v>409</v>
      </c>
      <c r="E330" s="69" t="s">
        <v>421</v>
      </c>
      <c r="F330" s="67" t="s">
        <v>16</v>
      </c>
      <c r="G330" s="67">
        <v>125</v>
      </c>
      <c r="H330" s="53">
        <v>240</v>
      </c>
      <c r="I330" s="51">
        <v>48</v>
      </c>
      <c r="J330" s="53">
        <v>18</v>
      </c>
      <c r="K330" s="51">
        <v>178</v>
      </c>
      <c r="L330" s="52">
        <v>200</v>
      </c>
      <c r="M330" s="76">
        <v>8</v>
      </c>
      <c r="N330" s="52">
        <v>18</v>
      </c>
      <c r="O330" s="51">
        <v>155</v>
      </c>
      <c r="P330" s="53">
        <v>3</v>
      </c>
      <c r="Q330" s="51">
        <v>8</v>
      </c>
      <c r="R330" s="52">
        <v>5</v>
      </c>
      <c r="S330" s="51">
        <f t="shared" si="18"/>
        <v>67</v>
      </c>
      <c r="T330" s="52" t="s">
        <v>29</v>
      </c>
      <c r="U330" s="52">
        <v>13</v>
      </c>
      <c r="V330" s="50">
        <v>4.49</v>
      </c>
    </row>
    <row r="331" spans="2:22" ht="12.75" customHeight="1">
      <c r="B331" s="46" t="s">
        <v>246</v>
      </c>
      <c r="C331" s="69" t="s">
        <v>234</v>
      </c>
      <c r="D331" s="70" t="s">
        <v>409</v>
      </c>
      <c r="E331" s="69" t="s">
        <v>421</v>
      </c>
      <c r="F331" s="67" t="s">
        <v>17</v>
      </c>
      <c r="G331" s="67">
        <v>150</v>
      </c>
      <c r="H331" s="53">
        <v>265</v>
      </c>
      <c r="I331" s="51">
        <v>48</v>
      </c>
      <c r="J331" s="53">
        <v>18</v>
      </c>
      <c r="K331" s="51">
        <v>202</v>
      </c>
      <c r="L331" s="52">
        <v>225</v>
      </c>
      <c r="M331" s="76">
        <v>8</v>
      </c>
      <c r="N331" s="52">
        <v>18</v>
      </c>
      <c r="O331" s="51">
        <v>184</v>
      </c>
      <c r="P331" s="53">
        <v>3</v>
      </c>
      <c r="Q331" s="51">
        <v>10</v>
      </c>
      <c r="R331" s="52">
        <v>6</v>
      </c>
      <c r="S331" s="51">
        <f t="shared" si="18"/>
        <v>68</v>
      </c>
      <c r="T331" s="52" t="s">
        <v>29</v>
      </c>
      <c r="U331" s="52">
        <v>13</v>
      </c>
      <c r="V331" s="50">
        <v>5.15</v>
      </c>
    </row>
    <row r="332" spans="2:22" ht="12.75" customHeight="1">
      <c r="B332" s="46" t="s">
        <v>247</v>
      </c>
      <c r="C332" s="69" t="s">
        <v>234</v>
      </c>
      <c r="D332" s="70" t="s">
        <v>409</v>
      </c>
      <c r="E332" s="69" t="s">
        <v>421</v>
      </c>
      <c r="F332" s="67" t="s">
        <v>18</v>
      </c>
      <c r="G332" s="67">
        <v>200</v>
      </c>
      <c r="H332" s="53">
        <v>320</v>
      </c>
      <c r="I332" s="51">
        <v>55</v>
      </c>
      <c r="J332" s="53">
        <v>20</v>
      </c>
      <c r="K332" s="51">
        <v>258</v>
      </c>
      <c r="L332" s="52">
        <v>280</v>
      </c>
      <c r="M332" s="76">
        <v>8</v>
      </c>
      <c r="N332" s="52">
        <v>18</v>
      </c>
      <c r="O332" s="51">
        <v>236</v>
      </c>
      <c r="P332" s="53">
        <v>3</v>
      </c>
      <c r="Q332" s="51">
        <v>10</v>
      </c>
      <c r="R332" s="52">
        <v>6</v>
      </c>
      <c r="S332" s="51">
        <f t="shared" si="18"/>
        <v>72</v>
      </c>
      <c r="T332" s="52" t="s">
        <v>29</v>
      </c>
      <c r="U332" s="52">
        <v>13</v>
      </c>
      <c r="V332" s="50">
        <v>7.78</v>
      </c>
    </row>
    <row r="333" spans="2:22" ht="12.75" customHeight="1">
      <c r="B333" s="46" t="s">
        <v>248</v>
      </c>
      <c r="C333" s="69" t="s">
        <v>234</v>
      </c>
      <c r="D333" s="70" t="s">
        <v>409</v>
      </c>
      <c r="E333" s="69" t="s">
        <v>421</v>
      </c>
      <c r="F333" s="67" t="s">
        <v>19</v>
      </c>
      <c r="G333" s="67">
        <v>250</v>
      </c>
      <c r="H333" s="53">
        <v>375</v>
      </c>
      <c r="I333" s="51">
        <v>60</v>
      </c>
      <c r="J333" s="53">
        <v>22</v>
      </c>
      <c r="K333" s="51">
        <v>312</v>
      </c>
      <c r="L333" s="52">
        <v>335</v>
      </c>
      <c r="M333" s="76">
        <v>12</v>
      </c>
      <c r="N333" s="52">
        <v>18</v>
      </c>
      <c r="O333" s="51">
        <v>290</v>
      </c>
      <c r="P333" s="53">
        <v>3</v>
      </c>
      <c r="Q333" s="51">
        <v>12</v>
      </c>
      <c r="R333" s="52">
        <v>6</v>
      </c>
      <c r="S333" s="51">
        <f t="shared" si="18"/>
        <v>76</v>
      </c>
      <c r="T333" s="52" t="s">
        <v>29</v>
      </c>
      <c r="U333" s="52">
        <v>13</v>
      </c>
      <c r="V333" s="50">
        <v>10.8</v>
      </c>
    </row>
    <row r="334" spans="2:22" ht="12.75" customHeight="1">
      <c r="B334" s="46" t="s">
        <v>249</v>
      </c>
      <c r="C334" s="69" t="s">
        <v>234</v>
      </c>
      <c r="D334" s="70" t="s">
        <v>409</v>
      </c>
      <c r="E334" s="69" t="s">
        <v>421</v>
      </c>
      <c r="F334" s="67" t="s">
        <v>20</v>
      </c>
      <c r="G334" s="67">
        <v>300</v>
      </c>
      <c r="H334" s="53">
        <v>440</v>
      </c>
      <c r="I334" s="51">
        <v>62</v>
      </c>
      <c r="J334" s="53">
        <v>22</v>
      </c>
      <c r="K334" s="51">
        <v>365</v>
      </c>
      <c r="L334" s="52">
        <v>395</v>
      </c>
      <c r="M334" s="76">
        <v>12</v>
      </c>
      <c r="N334" s="52">
        <v>22</v>
      </c>
      <c r="O334" s="51">
        <v>342</v>
      </c>
      <c r="P334" s="53">
        <v>4</v>
      </c>
      <c r="Q334" s="51">
        <v>12</v>
      </c>
      <c r="R334" s="52">
        <v>6</v>
      </c>
      <c r="S334" s="51">
        <f t="shared" si="18"/>
        <v>82</v>
      </c>
      <c r="T334" s="52" t="s">
        <v>30</v>
      </c>
      <c r="U334" s="52">
        <v>16</v>
      </c>
      <c r="V334" s="50">
        <v>14</v>
      </c>
    </row>
    <row r="335" spans="2:22" ht="12.75" customHeight="1">
      <c r="B335" s="46" t="s">
        <v>250</v>
      </c>
      <c r="C335" s="69" t="s">
        <v>234</v>
      </c>
      <c r="D335" s="70" t="s">
        <v>409</v>
      </c>
      <c r="E335" s="69" t="s">
        <v>421</v>
      </c>
      <c r="F335" s="67" t="s">
        <v>21</v>
      </c>
      <c r="G335" s="67">
        <v>350</v>
      </c>
      <c r="H335" s="49">
        <v>490</v>
      </c>
      <c r="I335" s="51">
        <v>62</v>
      </c>
      <c r="J335" s="49">
        <v>22</v>
      </c>
      <c r="K335" s="51">
        <v>415</v>
      </c>
      <c r="L335" s="49">
        <v>445</v>
      </c>
      <c r="M335" s="77">
        <v>12</v>
      </c>
      <c r="N335" s="49">
        <v>22</v>
      </c>
      <c r="O335" s="51">
        <v>385</v>
      </c>
      <c r="P335" s="53">
        <v>4</v>
      </c>
      <c r="Q335" s="51">
        <v>12</v>
      </c>
      <c r="R335" s="49">
        <v>7</v>
      </c>
      <c r="S335" s="51">
        <f t="shared" si="18"/>
        <v>83</v>
      </c>
      <c r="T335" s="53" t="s">
        <v>30</v>
      </c>
      <c r="U335" s="49">
        <v>16</v>
      </c>
      <c r="V335" s="50">
        <v>18.5</v>
      </c>
    </row>
    <row r="336" spans="2:22" ht="12.75" customHeight="1">
      <c r="B336" s="46" t="s">
        <v>251</v>
      </c>
      <c r="C336" s="69" t="s">
        <v>234</v>
      </c>
      <c r="D336" s="70" t="s">
        <v>409</v>
      </c>
      <c r="E336" s="69" t="s">
        <v>421</v>
      </c>
      <c r="F336" s="67" t="s">
        <v>22</v>
      </c>
      <c r="G336" s="67">
        <v>400</v>
      </c>
      <c r="H336" s="49">
        <v>540</v>
      </c>
      <c r="I336" s="51">
        <v>65</v>
      </c>
      <c r="J336" s="49">
        <v>22</v>
      </c>
      <c r="K336" s="51">
        <v>465</v>
      </c>
      <c r="L336" s="49">
        <v>495</v>
      </c>
      <c r="M336" s="77">
        <v>16</v>
      </c>
      <c r="N336" s="49">
        <v>22</v>
      </c>
      <c r="O336" s="51">
        <v>438</v>
      </c>
      <c r="P336" s="53">
        <v>4</v>
      </c>
      <c r="Q336" s="51">
        <v>12</v>
      </c>
      <c r="R336" s="49">
        <v>7</v>
      </c>
      <c r="S336" s="51">
        <f t="shared" si="18"/>
        <v>83</v>
      </c>
      <c r="T336" s="53" t="s">
        <v>30</v>
      </c>
      <c r="U336" s="49">
        <v>16</v>
      </c>
      <c r="V336" s="50">
        <v>21.2</v>
      </c>
    </row>
    <row r="337" spans="2:22" ht="12.75" customHeight="1">
      <c r="B337" s="46" t="s">
        <v>252</v>
      </c>
      <c r="C337" s="69" t="s">
        <v>234</v>
      </c>
      <c r="D337" s="70" t="s">
        <v>409</v>
      </c>
      <c r="E337" s="69" t="s">
        <v>421</v>
      </c>
      <c r="F337" s="67" t="s">
        <v>24</v>
      </c>
      <c r="G337" s="67">
        <v>500</v>
      </c>
      <c r="H337" s="49">
        <v>645</v>
      </c>
      <c r="I337" s="51">
        <v>68</v>
      </c>
      <c r="J337" s="51">
        <v>24</v>
      </c>
      <c r="K337" s="51">
        <v>570</v>
      </c>
      <c r="L337" s="49">
        <v>600</v>
      </c>
      <c r="M337" s="77">
        <v>20</v>
      </c>
      <c r="N337" s="49">
        <v>22</v>
      </c>
      <c r="O337" s="51">
        <v>538</v>
      </c>
      <c r="P337" s="53">
        <v>4</v>
      </c>
      <c r="Q337" s="51">
        <v>12</v>
      </c>
      <c r="R337" s="49">
        <v>7</v>
      </c>
      <c r="S337" s="51">
        <f>(J337+U337)*2+R337</f>
        <v>87</v>
      </c>
      <c r="T337" s="53" t="s">
        <v>30</v>
      </c>
      <c r="U337" s="49">
        <v>16</v>
      </c>
      <c r="V337" s="50">
        <v>28.6</v>
      </c>
    </row>
    <row r="338" spans="2:22" ht="12.75" customHeight="1">
      <c r="B338" s="46" t="s">
        <v>253</v>
      </c>
      <c r="C338" s="69" t="s">
        <v>234</v>
      </c>
      <c r="D338" s="70" t="s">
        <v>409</v>
      </c>
      <c r="E338" s="69" t="s">
        <v>421</v>
      </c>
      <c r="F338" s="67" t="s">
        <v>25</v>
      </c>
      <c r="G338" s="67">
        <v>600</v>
      </c>
      <c r="H338" s="49">
        <v>755</v>
      </c>
      <c r="I338" s="51">
        <v>70</v>
      </c>
      <c r="J338" s="51">
        <v>24</v>
      </c>
      <c r="K338" s="51">
        <v>670</v>
      </c>
      <c r="L338" s="49">
        <v>705</v>
      </c>
      <c r="M338" s="77">
        <v>20</v>
      </c>
      <c r="N338" s="49">
        <v>26</v>
      </c>
      <c r="O338" s="51">
        <v>640</v>
      </c>
      <c r="P338" s="53">
        <v>5</v>
      </c>
      <c r="Q338" s="51">
        <v>12</v>
      </c>
      <c r="R338" s="49">
        <v>7</v>
      </c>
      <c r="S338" s="51">
        <f>(J338+U338)*2+R338</f>
        <v>93</v>
      </c>
      <c r="T338" s="53" t="s">
        <v>31</v>
      </c>
      <c r="U338" s="49">
        <v>19</v>
      </c>
      <c r="V338" s="50">
        <v>31.5</v>
      </c>
    </row>
    <row r="339" spans="2:22" ht="12.75" customHeight="1">
      <c r="B339" s="43" t="s">
        <v>254</v>
      </c>
      <c r="C339" s="69" t="s">
        <v>234</v>
      </c>
      <c r="D339" s="70" t="s">
        <v>410</v>
      </c>
      <c r="E339" s="69" t="s">
        <v>422</v>
      </c>
      <c r="F339" s="72" t="s">
        <v>33</v>
      </c>
      <c r="G339" s="65">
        <v>10</v>
      </c>
      <c r="H339" s="51">
        <v>90</v>
      </c>
      <c r="I339" s="51">
        <v>35</v>
      </c>
      <c r="J339" s="51">
        <v>14</v>
      </c>
      <c r="K339" s="51">
        <v>40</v>
      </c>
      <c r="L339" s="51">
        <v>60</v>
      </c>
      <c r="M339" s="78">
        <v>4</v>
      </c>
      <c r="N339" s="51">
        <v>14</v>
      </c>
      <c r="O339" s="51">
        <v>28</v>
      </c>
      <c r="P339" s="51">
        <v>2</v>
      </c>
      <c r="Q339" s="51">
        <v>4</v>
      </c>
      <c r="R339" s="51">
        <v>3</v>
      </c>
      <c r="S339" s="51">
        <f>(J339+U339)*2+R339</f>
        <v>51</v>
      </c>
      <c r="T339" s="52" t="s">
        <v>28</v>
      </c>
      <c r="U339" s="51">
        <v>10</v>
      </c>
      <c r="V339" s="50">
        <v>0.57999999999999996</v>
      </c>
    </row>
    <row r="340" spans="2:22" ht="12.75" customHeight="1">
      <c r="B340" s="43" t="s">
        <v>255</v>
      </c>
      <c r="C340" s="69" t="s">
        <v>234</v>
      </c>
      <c r="D340" s="70" t="s">
        <v>410</v>
      </c>
      <c r="E340" s="69" t="s">
        <v>422</v>
      </c>
      <c r="F340" s="72" t="s">
        <v>10</v>
      </c>
      <c r="G340" s="65">
        <v>15</v>
      </c>
      <c r="H340" s="51">
        <v>95</v>
      </c>
      <c r="I340" s="51">
        <v>35</v>
      </c>
      <c r="J340" s="51">
        <v>14</v>
      </c>
      <c r="K340" s="51">
        <v>45</v>
      </c>
      <c r="L340" s="51">
        <v>65</v>
      </c>
      <c r="M340" s="78">
        <v>4</v>
      </c>
      <c r="N340" s="51">
        <v>14</v>
      </c>
      <c r="O340" s="51">
        <v>32</v>
      </c>
      <c r="P340" s="51">
        <v>2</v>
      </c>
      <c r="Q340" s="51">
        <v>4</v>
      </c>
      <c r="R340" s="51">
        <v>3</v>
      </c>
      <c r="S340" s="51">
        <f t="shared" ref="S340:S347" si="19">(J340+U340)*2+R340</f>
        <v>51</v>
      </c>
      <c r="T340" s="52" t="s">
        <v>28</v>
      </c>
      <c r="U340" s="51">
        <v>10</v>
      </c>
      <c r="V340" s="50">
        <v>0.64800000000000002</v>
      </c>
    </row>
    <row r="341" spans="2:22" ht="12.75" customHeight="1">
      <c r="B341" s="43" t="s">
        <v>256</v>
      </c>
      <c r="C341" s="69" t="s">
        <v>234</v>
      </c>
      <c r="D341" s="70" t="s">
        <v>410</v>
      </c>
      <c r="E341" s="69" t="s">
        <v>422</v>
      </c>
      <c r="F341" s="72" t="s">
        <v>11</v>
      </c>
      <c r="G341" s="65">
        <v>20</v>
      </c>
      <c r="H341" s="51">
        <v>105</v>
      </c>
      <c r="I341" s="51">
        <v>38</v>
      </c>
      <c r="J341" s="51">
        <v>16</v>
      </c>
      <c r="K341" s="51">
        <v>58</v>
      </c>
      <c r="L341" s="51">
        <v>75</v>
      </c>
      <c r="M341" s="78">
        <v>4</v>
      </c>
      <c r="N341" s="51">
        <v>14</v>
      </c>
      <c r="O341" s="51">
        <v>40</v>
      </c>
      <c r="P341" s="51">
        <v>2</v>
      </c>
      <c r="Q341" s="51">
        <v>4</v>
      </c>
      <c r="R341" s="51">
        <v>3</v>
      </c>
      <c r="S341" s="51">
        <f t="shared" si="19"/>
        <v>55</v>
      </c>
      <c r="T341" s="52" t="s">
        <v>28</v>
      </c>
      <c r="U341" s="51">
        <v>10</v>
      </c>
      <c r="V341" s="50">
        <v>0.95199999999999996</v>
      </c>
    </row>
    <row r="342" spans="2:22" ht="12.75" customHeight="1">
      <c r="B342" s="43" t="s">
        <v>257</v>
      </c>
      <c r="C342" s="69" t="s">
        <v>234</v>
      </c>
      <c r="D342" s="70" t="s">
        <v>410</v>
      </c>
      <c r="E342" s="69" t="s">
        <v>422</v>
      </c>
      <c r="F342" s="66" t="s">
        <v>12</v>
      </c>
      <c r="G342" s="66">
        <v>25</v>
      </c>
      <c r="H342" s="52">
        <v>115</v>
      </c>
      <c r="I342" s="51">
        <v>38</v>
      </c>
      <c r="J342" s="51">
        <v>16</v>
      </c>
      <c r="K342" s="51">
        <v>68</v>
      </c>
      <c r="L342" s="52">
        <v>85</v>
      </c>
      <c r="M342" s="75">
        <v>4</v>
      </c>
      <c r="N342" s="53">
        <v>14</v>
      </c>
      <c r="O342" s="51">
        <v>45</v>
      </c>
      <c r="P342" s="53">
        <v>2</v>
      </c>
      <c r="Q342" s="51">
        <v>4</v>
      </c>
      <c r="R342" s="52">
        <v>3</v>
      </c>
      <c r="S342" s="51">
        <f t="shared" si="19"/>
        <v>55</v>
      </c>
      <c r="T342" s="53" t="s">
        <v>28</v>
      </c>
      <c r="U342" s="52">
        <v>10</v>
      </c>
      <c r="V342" s="50">
        <v>1.1399999999999999</v>
      </c>
    </row>
    <row r="343" spans="2:22" ht="12.75" customHeight="1">
      <c r="B343" s="43" t="s">
        <v>258</v>
      </c>
      <c r="C343" s="69" t="s">
        <v>234</v>
      </c>
      <c r="D343" s="70" t="s">
        <v>410</v>
      </c>
      <c r="E343" s="69" t="s">
        <v>422</v>
      </c>
      <c r="F343" s="67" t="s">
        <v>55</v>
      </c>
      <c r="G343" s="67">
        <v>32</v>
      </c>
      <c r="H343" s="52">
        <v>140</v>
      </c>
      <c r="I343" s="51">
        <v>40</v>
      </c>
      <c r="J343" s="51">
        <v>16</v>
      </c>
      <c r="K343" s="51">
        <v>78</v>
      </c>
      <c r="L343" s="52">
        <v>100</v>
      </c>
      <c r="M343" s="75">
        <v>4</v>
      </c>
      <c r="N343" s="53">
        <v>18</v>
      </c>
      <c r="O343" s="51">
        <v>56</v>
      </c>
      <c r="P343" s="53">
        <v>2</v>
      </c>
      <c r="Q343" s="51">
        <v>6</v>
      </c>
      <c r="R343" s="52">
        <v>3</v>
      </c>
      <c r="S343" s="51">
        <f t="shared" si="19"/>
        <v>61</v>
      </c>
      <c r="T343" s="53" t="s">
        <v>29</v>
      </c>
      <c r="U343" s="52">
        <v>13</v>
      </c>
      <c r="V343" s="50">
        <v>1.69</v>
      </c>
    </row>
    <row r="344" spans="2:22" ht="12.75" customHeight="1">
      <c r="B344" s="43" t="s">
        <v>259</v>
      </c>
      <c r="C344" s="69" t="s">
        <v>234</v>
      </c>
      <c r="D344" s="70" t="s">
        <v>410</v>
      </c>
      <c r="E344" s="69" t="s">
        <v>422</v>
      </c>
      <c r="F344" s="67" t="s">
        <v>56</v>
      </c>
      <c r="G344" s="67">
        <v>40</v>
      </c>
      <c r="H344" s="52">
        <v>150</v>
      </c>
      <c r="I344" s="51">
        <v>42</v>
      </c>
      <c r="J344" s="51">
        <v>16</v>
      </c>
      <c r="K344" s="51">
        <v>88</v>
      </c>
      <c r="L344" s="52">
        <v>110</v>
      </c>
      <c r="M344" s="75">
        <v>4</v>
      </c>
      <c r="N344" s="53">
        <v>18</v>
      </c>
      <c r="O344" s="51">
        <v>64</v>
      </c>
      <c r="P344" s="53">
        <v>3</v>
      </c>
      <c r="Q344" s="51">
        <v>6</v>
      </c>
      <c r="R344" s="52">
        <v>3</v>
      </c>
      <c r="S344" s="51">
        <f t="shared" si="19"/>
        <v>61</v>
      </c>
      <c r="T344" s="55" t="s">
        <v>29</v>
      </c>
      <c r="U344" s="52">
        <v>13</v>
      </c>
      <c r="V344" s="50">
        <v>1.86</v>
      </c>
    </row>
    <row r="345" spans="2:22" ht="12.75" customHeight="1">
      <c r="B345" s="43" t="s">
        <v>260</v>
      </c>
      <c r="C345" s="69" t="s">
        <v>234</v>
      </c>
      <c r="D345" s="70" t="s">
        <v>410</v>
      </c>
      <c r="E345" s="69" t="s">
        <v>422</v>
      </c>
      <c r="F345" s="67" t="s">
        <v>13</v>
      </c>
      <c r="G345" s="67">
        <v>50</v>
      </c>
      <c r="H345" s="52">
        <v>165</v>
      </c>
      <c r="I345" s="51">
        <v>45</v>
      </c>
      <c r="J345" s="53">
        <v>18</v>
      </c>
      <c r="K345" s="51">
        <v>102</v>
      </c>
      <c r="L345" s="52">
        <v>125</v>
      </c>
      <c r="M345" s="75">
        <v>4</v>
      </c>
      <c r="N345" s="52">
        <v>18</v>
      </c>
      <c r="O345" s="51">
        <v>75</v>
      </c>
      <c r="P345" s="53">
        <v>3</v>
      </c>
      <c r="Q345" s="51">
        <v>6</v>
      </c>
      <c r="R345" s="52">
        <v>4</v>
      </c>
      <c r="S345" s="51">
        <f t="shared" si="19"/>
        <v>66</v>
      </c>
      <c r="T345" s="52" t="s">
        <v>29</v>
      </c>
      <c r="U345" s="52">
        <v>13</v>
      </c>
      <c r="V345" s="50">
        <v>2.5299999999999998</v>
      </c>
    </row>
    <row r="346" spans="2:22" ht="12.75" customHeight="1">
      <c r="B346" s="43" t="s">
        <v>261</v>
      </c>
      <c r="C346" s="69" t="s">
        <v>234</v>
      </c>
      <c r="D346" s="70" t="s">
        <v>410</v>
      </c>
      <c r="E346" s="69" t="s">
        <v>422</v>
      </c>
      <c r="F346" s="67" t="s">
        <v>57</v>
      </c>
      <c r="G346" s="67">
        <v>65</v>
      </c>
      <c r="H346" s="52">
        <v>185</v>
      </c>
      <c r="I346" s="51">
        <v>45</v>
      </c>
      <c r="J346" s="53">
        <v>18</v>
      </c>
      <c r="K346" s="51">
        <v>122</v>
      </c>
      <c r="L346" s="52">
        <v>145</v>
      </c>
      <c r="M346" s="75">
        <v>4</v>
      </c>
      <c r="N346" s="52">
        <v>18</v>
      </c>
      <c r="O346" s="51">
        <v>90</v>
      </c>
      <c r="P346" s="53">
        <v>3</v>
      </c>
      <c r="Q346" s="51">
        <v>6</v>
      </c>
      <c r="R346" s="52">
        <v>4</v>
      </c>
      <c r="S346" s="51">
        <f t="shared" si="19"/>
        <v>66</v>
      </c>
      <c r="T346" s="52" t="s">
        <v>29</v>
      </c>
      <c r="U346" s="52">
        <v>13</v>
      </c>
      <c r="V346" s="50">
        <v>3.06</v>
      </c>
    </row>
    <row r="347" spans="2:22" ht="12.75" customHeight="1">
      <c r="B347" s="43" t="s">
        <v>262</v>
      </c>
      <c r="C347" s="69" t="s">
        <v>234</v>
      </c>
      <c r="D347" s="70" t="s">
        <v>410</v>
      </c>
      <c r="E347" s="69" t="s">
        <v>422</v>
      </c>
      <c r="F347" s="67" t="s">
        <v>14</v>
      </c>
      <c r="G347" s="67">
        <v>80</v>
      </c>
      <c r="H347" s="49">
        <v>200</v>
      </c>
      <c r="I347" s="51">
        <v>50</v>
      </c>
      <c r="J347" s="49">
        <v>20</v>
      </c>
      <c r="K347" s="51">
        <v>138</v>
      </c>
      <c r="L347" s="49">
        <v>160</v>
      </c>
      <c r="M347" s="77">
        <v>8</v>
      </c>
      <c r="N347" s="49">
        <v>18</v>
      </c>
      <c r="O347" s="51">
        <v>105</v>
      </c>
      <c r="P347" s="53">
        <v>3</v>
      </c>
      <c r="Q347" s="51">
        <v>8</v>
      </c>
      <c r="R347" s="49">
        <v>4</v>
      </c>
      <c r="S347" s="51">
        <f t="shared" si="19"/>
        <v>70</v>
      </c>
      <c r="T347" s="53" t="s">
        <v>29</v>
      </c>
      <c r="U347" s="49">
        <v>13</v>
      </c>
      <c r="V347" s="50">
        <v>3.7</v>
      </c>
    </row>
    <row r="348" spans="2:22" ht="12.75" customHeight="1">
      <c r="B348" s="43" t="s">
        <v>263</v>
      </c>
      <c r="C348" s="69" t="s">
        <v>234</v>
      </c>
      <c r="D348" s="70" t="s">
        <v>410</v>
      </c>
      <c r="E348" s="69" t="s">
        <v>422</v>
      </c>
      <c r="F348" s="67" t="s">
        <v>15</v>
      </c>
      <c r="G348" s="67">
        <v>100</v>
      </c>
      <c r="H348" s="53">
        <v>220</v>
      </c>
      <c r="I348" s="51">
        <v>52</v>
      </c>
      <c r="J348" s="53">
        <v>20</v>
      </c>
      <c r="K348" s="51">
        <v>158</v>
      </c>
      <c r="L348" s="52">
        <v>180</v>
      </c>
      <c r="M348" s="76">
        <v>8</v>
      </c>
      <c r="N348" s="52">
        <v>18</v>
      </c>
      <c r="O348" s="51">
        <v>131</v>
      </c>
      <c r="P348" s="53">
        <v>3</v>
      </c>
      <c r="Q348" s="51">
        <v>8</v>
      </c>
      <c r="R348" s="52">
        <v>5</v>
      </c>
      <c r="S348" s="51">
        <f t="shared" ref="S348:S357" si="20">(J348+U348)*2+R348</f>
        <v>71</v>
      </c>
      <c r="T348" s="52" t="s">
        <v>29</v>
      </c>
      <c r="U348" s="52">
        <v>13</v>
      </c>
      <c r="V348" s="50">
        <v>4.62</v>
      </c>
    </row>
    <row r="349" spans="2:22" ht="12.75" customHeight="1">
      <c r="B349" s="43" t="s">
        <v>264</v>
      </c>
      <c r="C349" s="69" t="s">
        <v>234</v>
      </c>
      <c r="D349" s="70" t="s">
        <v>410</v>
      </c>
      <c r="E349" s="69" t="s">
        <v>422</v>
      </c>
      <c r="F349" s="67" t="s">
        <v>16</v>
      </c>
      <c r="G349" s="67">
        <v>125</v>
      </c>
      <c r="H349" s="53">
        <v>250</v>
      </c>
      <c r="I349" s="51">
        <v>55</v>
      </c>
      <c r="J349" s="53">
        <v>22</v>
      </c>
      <c r="K349" s="51">
        <v>188</v>
      </c>
      <c r="L349" s="52">
        <v>210</v>
      </c>
      <c r="M349" s="76">
        <v>8</v>
      </c>
      <c r="N349" s="52">
        <v>18</v>
      </c>
      <c r="O349" s="51">
        <v>156</v>
      </c>
      <c r="P349" s="53">
        <v>3</v>
      </c>
      <c r="Q349" s="51">
        <v>8</v>
      </c>
      <c r="R349" s="52">
        <v>5</v>
      </c>
      <c r="S349" s="51">
        <f t="shared" si="20"/>
        <v>75</v>
      </c>
      <c r="T349" s="52" t="s">
        <v>29</v>
      </c>
      <c r="U349" s="52">
        <v>13</v>
      </c>
      <c r="V349" s="50">
        <v>6.3</v>
      </c>
    </row>
    <row r="350" spans="2:22" ht="12.75" customHeight="1">
      <c r="B350" s="43" t="s">
        <v>265</v>
      </c>
      <c r="C350" s="69" t="s">
        <v>234</v>
      </c>
      <c r="D350" s="70" t="s">
        <v>410</v>
      </c>
      <c r="E350" s="69" t="s">
        <v>422</v>
      </c>
      <c r="F350" s="67" t="s">
        <v>17</v>
      </c>
      <c r="G350" s="67">
        <v>150</v>
      </c>
      <c r="H350" s="53">
        <v>285</v>
      </c>
      <c r="I350" s="51">
        <v>55</v>
      </c>
      <c r="J350" s="53">
        <v>22</v>
      </c>
      <c r="K350" s="51">
        <v>212</v>
      </c>
      <c r="L350" s="52">
        <v>240</v>
      </c>
      <c r="M350" s="76">
        <v>8</v>
      </c>
      <c r="N350" s="52">
        <v>22</v>
      </c>
      <c r="O350" s="51">
        <v>184</v>
      </c>
      <c r="P350" s="53">
        <v>3</v>
      </c>
      <c r="Q350" s="51">
        <v>10</v>
      </c>
      <c r="R350" s="52">
        <v>6</v>
      </c>
      <c r="S350" s="51">
        <f t="shared" si="20"/>
        <v>82</v>
      </c>
      <c r="T350" s="52" t="s">
        <v>30</v>
      </c>
      <c r="U350" s="52">
        <v>16</v>
      </c>
      <c r="V350" s="50">
        <v>7.75</v>
      </c>
    </row>
    <row r="351" spans="2:22" ht="12.75" customHeight="1">
      <c r="B351" s="43" t="s">
        <v>266</v>
      </c>
      <c r="C351" s="69" t="s">
        <v>234</v>
      </c>
      <c r="D351" s="70" t="s">
        <v>410</v>
      </c>
      <c r="E351" s="69" t="s">
        <v>422</v>
      </c>
      <c r="F351" s="67" t="s">
        <v>18</v>
      </c>
      <c r="G351" s="67">
        <v>200</v>
      </c>
      <c r="H351" s="53">
        <v>340</v>
      </c>
      <c r="I351" s="51">
        <v>62</v>
      </c>
      <c r="J351" s="53">
        <v>24</v>
      </c>
      <c r="K351" s="51">
        <v>268</v>
      </c>
      <c r="L351" s="52">
        <v>295</v>
      </c>
      <c r="M351" s="76">
        <v>8</v>
      </c>
      <c r="N351" s="52">
        <v>22</v>
      </c>
      <c r="O351" s="51">
        <v>235</v>
      </c>
      <c r="P351" s="53">
        <v>3</v>
      </c>
      <c r="Q351" s="51">
        <v>10</v>
      </c>
      <c r="R351" s="52">
        <v>6</v>
      </c>
      <c r="S351" s="51">
        <f t="shared" si="20"/>
        <v>86</v>
      </c>
      <c r="T351" s="52" t="s">
        <v>30</v>
      </c>
      <c r="U351" s="52">
        <v>16</v>
      </c>
      <c r="V351" s="50">
        <v>11.3</v>
      </c>
    </row>
    <row r="352" spans="2:22" ht="12.75" customHeight="1">
      <c r="B352" s="43" t="s">
        <v>267</v>
      </c>
      <c r="C352" s="69" t="s">
        <v>234</v>
      </c>
      <c r="D352" s="70" t="s">
        <v>410</v>
      </c>
      <c r="E352" s="69" t="s">
        <v>422</v>
      </c>
      <c r="F352" s="67" t="s">
        <v>19</v>
      </c>
      <c r="G352" s="67">
        <v>250</v>
      </c>
      <c r="H352" s="53">
        <v>395</v>
      </c>
      <c r="I352" s="51">
        <v>68</v>
      </c>
      <c r="J352" s="53">
        <v>26</v>
      </c>
      <c r="K352" s="51">
        <v>320</v>
      </c>
      <c r="L352" s="52">
        <v>350</v>
      </c>
      <c r="M352" s="76">
        <v>12</v>
      </c>
      <c r="N352" s="52">
        <v>22</v>
      </c>
      <c r="O352" s="51">
        <v>292</v>
      </c>
      <c r="P352" s="53">
        <v>3</v>
      </c>
      <c r="Q352" s="51">
        <v>12</v>
      </c>
      <c r="R352" s="52">
        <v>6</v>
      </c>
      <c r="S352" s="51">
        <f t="shared" si="20"/>
        <v>90</v>
      </c>
      <c r="T352" s="52" t="s">
        <v>30</v>
      </c>
      <c r="U352" s="52">
        <v>16</v>
      </c>
      <c r="V352" s="50">
        <v>14.7</v>
      </c>
    </row>
    <row r="353" spans="2:22" ht="12.75" customHeight="1">
      <c r="B353" s="43" t="s">
        <v>268</v>
      </c>
      <c r="C353" s="69" t="s">
        <v>234</v>
      </c>
      <c r="D353" s="70" t="s">
        <v>410</v>
      </c>
      <c r="E353" s="69" t="s">
        <v>422</v>
      </c>
      <c r="F353" s="67" t="s">
        <v>20</v>
      </c>
      <c r="G353" s="67">
        <v>300</v>
      </c>
      <c r="H353" s="53">
        <v>445</v>
      </c>
      <c r="I353" s="51">
        <v>68</v>
      </c>
      <c r="J353" s="53">
        <v>26</v>
      </c>
      <c r="K353" s="51">
        <v>370</v>
      </c>
      <c r="L353" s="52">
        <v>400</v>
      </c>
      <c r="M353" s="76">
        <v>12</v>
      </c>
      <c r="N353" s="52">
        <v>22</v>
      </c>
      <c r="O353" s="51">
        <v>344</v>
      </c>
      <c r="P353" s="53">
        <v>4</v>
      </c>
      <c r="Q353" s="51">
        <v>12</v>
      </c>
      <c r="R353" s="52">
        <v>6</v>
      </c>
      <c r="S353" s="51">
        <f t="shared" si="20"/>
        <v>90</v>
      </c>
      <c r="T353" s="52" t="s">
        <v>30</v>
      </c>
      <c r="U353" s="52">
        <v>16</v>
      </c>
      <c r="V353" s="50">
        <v>17.399999999999999</v>
      </c>
    </row>
    <row r="354" spans="2:22" ht="12.75" customHeight="1">
      <c r="B354" s="43" t="s">
        <v>269</v>
      </c>
      <c r="C354" s="69" t="s">
        <v>234</v>
      </c>
      <c r="D354" s="70" t="s">
        <v>410</v>
      </c>
      <c r="E354" s="69" t="s">
        <v>422</v>
      </c>
      <c r="F354" s="67" t="s">
        <v>21</v>
      </c>
      <c r="G354" s="67">
        <v>350</v>
      </c>
      <c r="H354" s="49">
        <v>505</v>
      </c>
      <c r="I354" s="51">
        <v>68</v>
      </c>
      <c r="J354" s="49">
        <v>26</v>
      </c>
      <c r="K354" s="51">
        <v>430</v>
      </c>
      <c r="L354" s="49">
        <v>460</v>
      </c>
      <c r="M354" s="77">
        <v>16</v>
      </c>
      <c r="N354" s="49">
        <v>22</v>
      </c>
      <c r="O354" s="51">
        <v>385</v>
      </c>
      <c r="P354" s="53">
        <v>4</v>
      </c>
      <c r="Q354" s="51">
        <v>12</v>
      </c>
      <c r="R354" s="49">
        <v>7</v>
      </c>
      <c r="S354" s="51">
        <f t="shared" si="20"/>
        <v>91</v>
      </c>
      <c r="T354" s="53" t="s">
        <v>30</v>
      </c>
      <c r="U354" s="49">
        <v>16</v>
      </c>
      <c r="V354" s="50">
        <v>23.6</v>
      </c>
    </row>
    <row r="355" spans="2:22" ht="12.75" customHeight="1">
      <c r="B355" s="43" t="s">
        <v>270</v>
      </c>
      <c r="C355" s="69" t="s">
        <v>234</v>
      </c>
      <c r="D355" s="70" t="s">
        <v>410</v>
      </c>
      <c r="E355" s="69" t="s">
        <v>422</v>
      </c>
      <c r="F355" s="67" t="s">
        <v>22</v>
      </c>
      <c r="G355" s="67">
        <v>400</v>
      </c>
      <c r="H355" s="49">
        <v>565</v>
      </c>
      <c r="I355" s="51">
        <v>72</v>
      </c>
      <c r="J355" s="49">
        <v>26</v>
      </c>
      <c r="K355" s="51">
        <v>482</v>
      </c>
      <c r="L355" s="49">
        <v>515</v>
      </c>
      <c r="M355" s="77">
        <v>16</v>
      </c>
      <c r="N355" s="49">
        <v>26</v>
      </c>
      <c r="O355" s="51">
        <v>440</v>
      </c>
      <c r="P355" s="53">
        <v>4</v>
      </c>
      <c r="Q355" s="51">
        <v>12</v>
      </c>
      <c r="R355" s="49">
        <v>7</v>
      </c>
      <c r="S355" s="51">
        <f t="shared" si="20"/>
        <v>97</v>
      </c>
      <c r="T355" s="53" t="s">
        <v>31</v>
      </c>
      <c r="U355" s="49">
        <v>19</v>
      </c>
      <c r="V355" s="50">
        <v>28.6</v>
      </c>
    </row>
    <row r="356" spans="2:22" ht="12.75" customHeight="1">
      <c r="B356" s="43" t="s">
        <v>271</v>
      </c>
      <c r="C356" s="69" t="s">
        <v>234</v>
      </c>
      <c r="D356" s="70" t="s">
        <v>410</v>
      </c>
      <c r="E356" s="69" t="s">
        <v>422</v>
      </c>
      <c r="F356" s="67" t="s">
        <v>24</v>
      </c>
      <c r="G356" s="67">
        <v>500</v>
      </c>
      <c r="H356" s="49">
        <v>670</v>
      </c>
      <c r="I356" s="51">
        <v>75</v>
      </c>
      <c r="J356" s="51">
        <v>28</v>
      </c>
      <c r="K356" s="51">
        <v>585</v>
      </c>
      <c r="L356" s="49">
        <v>620</v>
      </c>
      <c r="M356" s="77">
        <v>20</v>
      </c>
      <c r="N356" s="49">
        <v>26</v>
      </c>
      <c r="O356" s="51">
        <v>542</v>
      </c>
      <c r="P356" s="53">
        <v>4</v>
      </c>
      <c r="Q356" s="51">
        <v>12</v>
      </c>
      <c r="R356" s="49">
        <v>7</v>
      </c>
      <c r="S356" s="51">
        <f t="shared" si="20"/>
        <v>101</v>
      </c>
      <c r="T356" s="53" t="s">
        <v>31</v>
      </c>
      <c r="U356" s="49">
        <v>19</v>
      </c>
      <c r="V356" s="50">
        <v>38.1</v>
      </c>
    </row>
    <row r="357" spans="2:22" ht="12.75" customHeight="1">
      <c r="B357" s="43" t="s">
        <v>272</v>
      </c>
      <c r="C357" s="69" t="s">
        <v>234</v>
      </c>
      <c r="D357" s="70" t="s">
        <v>410</v>
      </c>
      <c r="E357" s="69" t="s">
        <v>422</v>
      </c>
      <c r="F357" s="67" t="s">
        <v>25</v>
      </c>
      <c r="G357" s="67">
        <v>600</v>
      </c>
      <c r="H357" s="49">
        <v>780</v>
      </c>
      <c r="I357" s="51">
        <v>80</v>
      </c>
      <c r="J357" s="51">
        <v>28</v>
      </c>
      <c r="K357" s="51">
        <v>685</v>
      </c>
      <c r="L357" s="49">
        <v>725</v>
      </c>
      <c r="M357" s="77">
        <v>20</v>
      </c>
      <c r="N357" s="49">
        <v>30</v>
      </c>
      <c r="O357" s="51">
        <v>642</v>
      </c>
      <c r="P357" s="53">
        <v>5</v>
      </c>
      <c r="Q357" s="51">
        <v>12</v>
      </c>
      <c r="R357" s="49">
        <v>7</v>
      </c>
      <c r="S357" s="51">
        <f t="shared" si="20"/>
        <v>107</v>
      </c>
      <c r="T357" s="53" t="s">
        <v>76</v>
      </c>
      <c r="U357" s="49">
        <v>22</v>
      </c>
      <c r="V357" s="50">
        <v>44.6</v>
      </c>
    </row>
    <row r="358" spans="2:22" ht="12.75" customHeight="1">
      <c r="B358" s="63" t="s">
        <v>273</v>
      </c>
      <c r="C358" s="69" t="s">
        <v>234</v>
      </c>
      <c r="D358" s="70" t="s">
        <v>411</v>
      </c>
      <c r="E358" s="69" t="s">
        <v>423</v>
      </c>
      <c r="F358" s="72" t="s">
        <v>33</v>
      </c>
      <c r="G358" s="65">
        <v>10</v>
      </c>
      <c r="H358" s="51">
        <v>90</v>
      </c>
      <c r="I358" s="51">
        <v>35</v>
      </c>
      <c r="J358" s="51">
        <v>14</v>
      </c>
      <c r="K358" s="51">
        <v>40</v>
      </c>
      <c r="L358" s="51">
        <v>60</v>
      </c>
      <c r="M358" s="78">
        <v>4</v>
      </c>
      <c r="N358" s="51">
        <v>14</v>
      </c>
      <c r="O358" s="51">
        <v>28</v>
      </c>
      <c r="P358" s="51">
        <v>2</v>
      </c>
      <c r="Q358" s="51">
        <v>4</v>
      </c>
      <c r="R358" s="51">
        <v>3</v>
      </c>
      <c r="S358" s="51">
        <f>(J358+U358)*2+R358</f>
        <v>51</v>
      </c>
      <c r="T358" s="52" t="s">
        <v>28</v>
      </c>
      <c r="U358" s="51">
        <v>10</v>
      </c>
      <c r="V358" s="50">
        <v>0.57999999999999996</v>
      </c>
    </row>
    <row r="359" spans="2:22" ht="12.75" customHeight="1">
      <c r="B359" s="63" t="s">
        <v>274</v>
      </c>
      <c r="C359" s="69" t="s">
        <v>234</v>
      </c>
      <c r="D359" s="70" t="s">
        <v>411</v>
      </c>
      <c r="E359" s="69" t="s">
        <v>423</v>
      </c>
      <c r="F359" s="72" t="s">
        <v>10</v>
      </c>
      <c r="G359" s="65">
        <v>15</v>
      </c>
      <c r="H359" s="51">
        <v>95</v>
      </c>
      <c r="I359" s="51">
        <v>35</v>
      </c>
      <c r="J359" s="51">
        <v>14</v>
      </c>
      <c r="K359" s="51">
        <v>45</v>
      </c>
      <c r="L359" s="51">
        <v>65</v>
      </c>
      <c r="M359" s="78">
        <v>4</v>
      </c>
      <c r="N359" s="51">
        <v>14</v>
      </c>
      <c r="O359" s="51">
        <v>32</v>
      </c>
      <c r="P359" s="51">
        <v>2</v>
      </c>
      <c r="Q359" s="51">
        <v>4</v>
      </c>
      <c r="R359" s="51">
        <v>3</v>
      </c>
      <c r="S359" s="51">
        <f t="shared" ref="S359:S377" si="21">(J359+U359)*2+R359</f>
        <v>51</v>
      </c>
      <c r="T359" s="52" t="s">
        <v>28</v>
      </c>
      <c r="U359" s="51">
        <v>10</v>
      </c>
      <c r="V359" s="50">
        <v>0.64800000000000002</v>
      </c>
    </row>
    <row r="360" spans="2:22" ht="12.75" customHeight="1">
      <c r="B360" s="63" t="s">
        <v>275</v>
      </c>
      <c r="C360" s="69" t="s">
        <v>234</v>
      </c>
      <c r="D360" s="70" t="s">
        <v>411</v>
      </c>
      <c r="E360" s="69" t="s">
        <v>423</v>
      </c>
      <c r="F360" s="72" t="s">
        <v>11</v>
      </c>
      <c r="G360" s="65">
        <v>20</v>
      </c>
      <c r="H360" s="51">
        <v>105</v>
      </c>
      <c r="I360" s="51">
        <v>38</v>
      </c>
      <c r="J360" s="51">
        <v>16</v>
      </c>
      <c r="K360" s="51">
        <v>58</v>
      </c>
      <c r="L360" s="51">
        <v>75</v>
      </c>
      <c r="M360" s="78">
        <v>4</v>
      </c>
      <c r="N360" s="51">
        <v>14</v>
      </c>
      <c r="O360" s="51">
        <v>40</v>
      </c>
      <c r="P360" s="51">
        <v>2</v>
      </c>
      <c r="Q360" s="51">
        <v>4</v>
      </c>
      <c r="R360" s="51">
        <v>3</v>
      </c>
      <c r="S360" s="51">
        <f t="shared" si="21"/>
        <v>55</v>
      </c>
      <c r="T360" s="52" t="s">
        <v>28</v>
      </c>
      <c r="U360" s="51">
        <v>10</v>
      </c>
      <c r="V360" s="50">
        <v>0.95199999999999996</v>
      </c>
    </row>
    <row r="361" spans="2:22" ht="12.75" customHeight="1">
      <c r="B361" s="63" t="s">
        <v>276</v>
      </c>
      <c r="C361" s="69" t="s">
        <v>234</v>
      </c>
      <c r="D361" s="70" t="s">
        <v>411</v>
      </c>
      <c r="E361" s="69" t="s">
        <v>423</v>
      </c>
      <c r="F361" s="66" t="s">
        <v>12</v>
      </c>
      <c r="G361" s="66">
        <v>25</v>
      </c>
      <c r="H361" s="52">
        <v>115</v>
      </c>
      <c r="I361" s="51">
        <v>38</v>
      </c>
      <c r="J361" s="51">
        <v>16</v>
      </c>
      <c r="K361" s="51">
        <v>68</v>
      </c>
      <c r="L361" s="52">
        <v>85</v>
      </c>
      <c r="M361" s="75">
        <v>4</v>
      </c>
      <c r="N361" s="53">
        <v>14</v>
      </c>
      <c r="O361" s="51">
        <v>45</v>
      </c>
      <c r="P361" s="53">
        <v>2</v>
      </c>
      <c r="Q361" s="51">
        <v>4</v>
      </c>
      <c r="R361" s="52">
        <v>3</v>
      </c>
      <c r="S361" s="51">
        <f t="shared" si="21"/>
        <v>55</v>
      </c>
      <c r="T361" s="53" t="s">
        <v>28</v>
      </c>
      <c r="U361" s="52">
        <v>10</v>
      </c>
      <c r="V361" s="50">
        <v>1.1399999999999999</v>
      </c>
    </row>
    <row r="362" spans="2:22" ht="12.75" customHeight="1">
      <c r="B362" s="63" t="s">
        <v>277</v>
      </c>
      <c r="C362" s="69" t="s">
        <v>234</v>
      </c>
      <c r="D362" s="70" t="s">
        <v>411</v>
      </c>
      <c r="E362" s="69" t="s">
        <v>423</v>
      </c>
      <c r="F362" s="67" t="s">
        <v>55</v>
      </c>
      <c r="G362" s="67">
        <v>32</v>
      </c>
      <c r="H362" s="52">
        <v>140</v>
      </c>
      <c r="I362" s="51">
        <v>40</v>
      </c>
      <c r="J362" s="51">
        <v>16</v>
      </c>
      <c r="K362" s="51">
        <v>78</v>
      </c>
      <c r="L362" s="52">
        <v>100</v>
      </c>
      <c r="M362" s="75">
        <v>4</v>
      </c>
      <c r="N362" s="53">
        <v>18</v>
      </c>
      <c r="O362" s="51">
        <v>56</v>
      </c>
      <c r="P362" s="53">
        <v>2</v>
      </c>
      <c r="Q362" s="51">
        <v>6</v>
      </c>
      <c r="R362" s="52">
        <v>3</v>
      </c>
      <c r="S362" s="51">
        <f t="shared" si="21"/>
        <v>61</v>
      </c>
      <c r="T362" s="53" t="s">
        <v>29</v>
      </c>
      <c r="U362" s="52">
        <v>13</v>
      </c>
      <c r="V362" s="50">
        <v>1.69</v>
      </c>
    </row>
    <row r="363" spans="2:22" ht="12.75" customHeight="1">
      <c r="B363" s="63" t="s">
        <v>278</v>
      </c>
      <c r="C363" s="69" t="s">
        <v>234</v>
      </c>
      <c r="D363" s="70" t="s">
        <v>411</v>
      </c>
      <c r="E363" s="69" t="s">
        <v>423</v>
      </c>
      <c r="F363" s="67" t="s">
        <v>56</v>
      </c>
      <c r="G363" s="67">
        <v>40</v>
      </c>
      <c r="H363" s="52">
        <v>150</v>
      </c>
      <c r="I363" s="51">
        <v>42</v>
      </c>
      <c r="J363" s="51">
        <v>16</v>
      </c>
      <c r="K363" s="51">
        <v>88</v>
      </c>
      <c r="L363" s="52">
        <v>110</v>
      </c>
      <c r="M363" s="75">
        <v>4</v>
      </c>
      <c r="N363" s="53">
        <v>18</v>
      </c>
      <c r="O363" s="51">
        <v>64</v>
      </c>
      <c r="P363" s="53">
        <v>3</v>
      </c>
      <c r="Q363" s="51">
        <v>6</v>
      </c>
      <c r="R363" s="52">
        <v>3</v>
      </c>
      <c r="S363" s="51">
        <f t="shared" si="21"/>
        <v>61</v>
      </c>
      <c r="T363" s="55" t="s">
        <v>29</v>
      </c>
      <c r="U363" s="52">
        <v>13</v>
      </c>
      <c r="V363" s="50">
        <v>1.86</v>
      </c>
    </row>
    <row r="364" spans="2:22" ht="12.75" customHeight="1">
      <c r="B364" s="63" t="s">
        <v>279</v>
      </c>
      <c r="C364" s="69" t="s">
        <v>234</v>
      </c>
      <c r="D364" s="70" t="s">
        <v>411</v>
      </c>
      <c r="E364" s="69" t="s">
        <v>423</v>
      </c>
      <c r="F364" s="67" t="s">
        <v>13</v>
      </c>
      <c r="G364" s="67">
        <v>50</v>
      </c>
      <c r="H364" s="52">
        <v>165</v>
      </c>
      <c r="I364" s="51">
        <v>45</v>
      </c>
      <c r="J364" s="53">
        <v>18</v>
      </c>
      <c r="K364" s="51">
        <v>102</v>
      </c>
      <c r="L364" s="52">
        <v>125</v>
      </c>
      <c r="M364" s="75">
        <v>4</v>
      </c>
      <c r="N364" s="52">
        <v>18</v>
      </c>
      <c r="O364" s="51">
        <v>75</v>
      </c>
      <c r="P364" s="53">
        <v>3</v>
      </c>
      <c r="Q364" s="51">
        <v>6</v>
      </c>
      <c r="R364" s="52">
        <v>4</v>
      </c>
      <c r="S364" s="51">
        <f t="shared" si="21"/>
        <v>66</v>
      </c>
      <c r="T364" s="52" t="s">
        <v>29</v>
      </c>
      <c r="U364" s="52">
        <v>13</v>
      </c>
      <c r="V364" s="50">
        <v>2.5299999999999998</v>
      </c>
    </row>
    <row r="365" spans="2:22" ht="12.75" customHeight="1">
      <c r="B365" s="63" t="s">
        <v>280</v>
      </c>
      <c r="C365" s="69" t="s">
        <v>234</v>
      </c>
      <c r="D365" s="70" t="s">
        <v>411</v>
      </c>
      <c r="E365" s="69" t="s">
        <v>423</v>
      </c>
      <c r="F365" s="67" t="s">
        <v>57</v>
      </c>
      <c r="G365" s="67">
        <v>65</v>
      </c>
      <c r="H365" s="52">
        <v>185</v>
      </c>
      <c r="I365" s="51">
        <v>45</v>
      </c>
      <c r="J365" s="53">
        <v>18</v>
      </c>
      <c r="K365" s="51">
        <v>122</v>
      </c>
      <c r="L365" s="52">
        <v>145</v>
      </c>
      <c r="M365" s="75">
        <v>4</v>
      </c>
      <c r="N365" s="52">
        <v>18</v>
      </c>
      <c r="O365" s="51">
        <v>90</v>
      </c>
      <c r="P365" s="53">
        <v>3</v>
      </c>
      <c r="Q365" s="51">
        <v>6</v>
      </c>
      <c r="R365" s="52">
        <v>4</v>
      </c>
      <c r="S365" s="51">
        <f t="shared" si="21"/>
        <v>66</v>
      </c>
      <c r="T365" s="52" t="s">
        <v>29</v>
      </c>
      <c r="U365" s="52">
        <v>13</v>
      </c>
      <c r="V365" s="50">
        <v>3.06</v>
      </c>
    </row>
    <row r="366" spans="2:22" ht="12.75" customHeight="1">
      <c r="B366" s="63" t="s">
        <v>281</v>
      </c>
      <c r="C366" s="69" t="s">
        <v>234</v>
      </c>
      <c r="D366" s="70" t="s">
        <v>411</v>
      </c>
      <c r="E366" s="69" t="s">
        <v>423</v>
      </c>
      <c r="F366" s="67" t="s">
        <v>14</v>
      </c>
      <c r="G366" s="67">
        <v>80</v>
      </c>
      <c r="H366" s="49">
        <v>200</v>
      </c>
      <c r="I366" s="51">
        <v>50</v>
      </c>
      <c r="J366" s="49">
        <v>20</v>
      </c>
      <c r="K366" s="51">
        <v>138</v>
      </c>
      <c r="L366" s="49">
        <v>160</v>
      </c>
      <c r="M366" s="77">
        <v>8</v>
      </c>
      <c r="N366" s="49">
        <v>18</v>
      </c>
      <c r="O366" s="51">
        <v>105</v>
      </c>
      <c r="P366" s="53">
        <v>3</v>
      </c>
      <c r="Q366" s="51">
        <v>8</v>
      </c>
      <c r="R366" s="49">
        <v>4</v>
      </c>
      <c r="S366" s="51">
        <f t="shared" si="21"/>
        <v>70</v>
      </c>
      <c r="T366" s="53" t="s">
        <v>29</v>
      </c>
      <c r="U366" s="49">
        <v>13</v>
      </c>
      <c r="V366" s="50">
        <v>3.7</v>
      </c>
    </row>
    <row r="367" spans="2:22" ht="12.75" customHeight="1">
      <c r="B367" s="63" t="s">
        <v>282</v>
      </c>
      <c r="C367" s="69" t="s">
        <v>234</v>
      </c>
      <c r="D367" s="70" t="s">
        <v>411</v>
      </c>
      <c r="E367" s="69" t="s">
        <v>423</v>
      </c>
      <c r="F367" s="67" t="s">
        <v>15</v>
      </c>
      <c r="G367" s="67">
        <v>100</v>
      </c>
      <c r="H367" s="53">
        <v>220</v>
      </c>
      <c r="I367" s="51">
        <v>52</v>
      </c>
      <c r="J367" s="53">
        <v>20</v>
      </c>
      <c r="K367" s="51">
        <v>158</v>
      </c>
      <c r="L367" s="52">
        <v>180</v>
      </c>
      <c r="M367" s="76">
        <v>8</v>
      </c>
      <c r="N367" s="52">
        <v>18</v>
      </c>
      <c r="O367" s="51">
        <v>131</v>
      </c>
      <c r="P367" s="53">
        <v>3</v>
      </c>
      <c r="Q367" s="51">
        <v>8</v>
      </c>
      <c r="R367" s="52">
        <v>5</v>
      </c>
      <c r="S367" s="51">
        <f t="shared" si="21"/>
        <v>71</v>
      </c>
      <c r="T367" s="52" t="s">
        <v>29</v>
      </c>
      <c r="U367" s="52">
        <v>13</v>
      </c>
      <c r="V367" s="50">
        <v>4.62</v>
      </c>
    </row>
    <row r="368" spans="2:22" ht="12.75" customHeight="1">
      <c r="B368" s="63" t="s">
        <v>283</v>
      </c>
      <c r="C368" s="69" t="s">
        <v>234</v>
      </c>
      <c r="D368" s="70" t="s">
        <v>411</v>
      </c>
      <c r="E368" s="69" t="s">
        <v>423</v>
      </c>
      <c r="F368" s="67" t="s">
        <v>16</v>
      </c>
      <c r="G368" s="67">
        <v>125</v>
      </c>
      <c r="H368" s="53">
        <v>250</v>
      </c>
      <c r="I368" s="51">
        <v>55</v>
      </c>
      <c r="J368" s="53">
        <v>22</v>
      </c>
      <c r="K368" s="51">
        <v>188</v>
      </c>
      <c r="L368" s="52">
        <v>210</v>
      </c>
      <c r="M368" s="76">
        <v>8</v>
      </c>
      <c r="N368" s="52">
        <v>18</v>
      </c>
      <c r="O368" s="51">
        <v>156</v>
      </c>
      <c r="P368" s="53">
        <v>3</v>
      </c>
      <c r="Q368" s="51">
        <v>8</v>
      </c>
      <c r="R368" s="52">
        <v>5</v>
      </c>
      <c r="S368" s="51">
        <f t="shared" si="21"/>
        <v>75</v>
      </c>
      <c r="T368" s="52" t="s">
        <v>29</v>
      </c>
      <c r="U368" s="52">
        <v>13</v>
      </c>
      <c r="V368" s="50">
        <v>6.3</v>
      </c>
    </row>
    <row r="369" spans="2:22" ht="12.75" customHeight="1">
      <c r="B369" s="63" t="s">
        <v>284</v>
      </c>
      <c r="C369" s="69" t="s">
        <v>234</v>
      </c>
      <c r="D369" s="70" t="s">
        <v>411</v>
      </c>
      <c r="E369" s="69" t="s">
        <v>423</v>
      </c>
      <c r="F369" s="67" t="s">
        <v>17</v>
      </c>
      <c r="G369" s="67">
        <v>150</v>
      </c>
      <c r="H369" s="53">
        <v>285</v>
      </c>
      <c r="I369" s="51">
        <v>55</v>
      </c>
      <c r="J369" s="53">
        <v>22</v>
      </c>
      <c r="K369" s="51">
        <v>212</v>
      </c>
      <c r="L369" s="52">
        <v>240</v>
      </c>
      <c r="M369" s="76">
        <v>8</v>
      </c>
      <c r="N369" s="52">
        <v>22</v>
      </c>
      <c r="O369" s="51">
        <v>184</v>
      </c>
      <c r="P369" s="53">
        <v>3</v>
      </c>
      <c r="Q369" s="51">
        <v>10</v>
      </c>
      <c r="R369" s="52">
        <v>6</v>
      </c>
      <c r="S369" s="51">
        <f t="shared" si="21"/>
        <v>82</v>
      </c>
      <c r="T369" s="52" t="s">
        <v>30</v>
      </c>
      <c r="U369" s="52">
        <v>16</v>
      </c>
      <c r="V369" s="50">
        <v>7.75</v>
      </c>
    </row>
    <row r="370" spans="2:22" ht="12.75" customHeight="1">
      <c r="B370" s="63" t="s">
        <v>450</v>
      </c>
      <c r="C370" s="69" t="s">
        <v>234</v>
      </c>
      <c r="D370" s="70" t="s">
        <v>411</v>
      </c>
      <c r="E370" s="69" t="s">
        <v>423</v>
      </c>
      <c r="F370" s="68" t="s">
        <v>72</v>
      </c>
      <c r="G370" s="67">
        <v>175</v>
      </c>
      <c r="H370" s="53">
        <v>315</v>
      </c>
      <c r="I370" s="51">
        <v>60</v>
      </c>
      <c r="J370" s="53">
        <v>24</v>
      </c>
      <c r="K370" s="51">
        <v>242</v>
      </c>
      <c r="L370" s="52">
        <v>270</v>
      </c>
      <c r="M370" s="76">
        <v>8</v>
      </c>
      <c r="N370" s="52">
        <v>22</v>
      </c>
      <c r="O370" s="51">
        <v>210</v>
      </c>
      <c r="P370" s="53">
        <v>3</v>
      </c>
      <c r="Q370" s="51">
        <v>10</v>
      </c>
      <c r="R370" s="52">
        <v>6</v>
      </c>
      <c r="S370" s="51">
        <f t="shared" si="21"/>
        <v>86</v>
      </c>
      <c r="T370" s="52" t="s">
        <v>30</v>
      </c>
      <c r="U370" s="52">
        <v>16</v>
      </c>
      <c r="V370" s="50">
        <v>9.85</v>
      </c>
    </row>
    <row r="371" spans="2:22" ht="12.75" customHeight="1">
      <c r="B371" s="63" t="s">
        <v>285</v>
      </c>
      <c r="C371" s="69" t="s">
        <v>234</v>
      </c>
      <c r="D371" s="70" t="s">
        <v>411</v>
      </c>
      <c r="E371" s="69" t="s">
        <v>423</v>
      </c>
      <c r="F371" s="67" t="s">
        <v>18</v>
      </c>
      <c r="G371" s="67">
        <v>200</v>
      </c>
      <c r="H371" s="53">
        <v>340</v>
      </c>
      <c r="I371" s="51">
        <v>62</v>
      </c>
      <c r="J371" s="53">
        <v>24</v>
      </c>
      <c r="K371" s="51">
        <v>268</v>
      </c>
      <c r="L371" s="52">
        <v>295</v>
      </c>
      <c r="M371" s="76">
        <v>12</v>
      </c>
      <c r="N371" s="52">
        <v>22</v>
      </c>
      <c r="O371" s="51">
        <v>235</v>
      </c>
      <c r="P371" s="53">
        <v>3</v>
      </c>
      <c r="Q371" s="51">
        <v>10</v>
      </c>
      <c r="R371" s="52">
        <v>6</v>
      </c>
      <c r="S371" s="51">
        <f t="shared" si="21"/>
        <v>86</v>
      </c>
      <c r="T371" s="52" t="s">
        <v>30</v>
      </c>
      <c r="U371" s="52">
        <v>16</v>
      </c>
      <c r="V371" s="50">
        <v>11</v>
      </c>
    </row>
    <row r="372" spans="2:22" ht="12.75" customHeight="1">
      <c r="B372" s="63" t="s">
        <v>286</v>
      </c>
      <c r="C372" s="69" t="s">
        <v>234</v>
      </c>
      <c r="D372" s="70" t="s">
        <v>411</v>
      </c>
      <c r="E372" s="69" t="s">
        <v>423</v>
      </c>
      <c r="F372" s="67" t="s">
        <v>19</v>
      </c>
      <c r="G372" s="67">
        <v>250</v>
      </c>
      <c r="H372" s="53">
        <v>405</v>
      </c>
      <c r="I372" s="51">
        <v>70</v>
      </c>
      <c r="J372" s="53">
        <v>26</v>
      </c>
      <c r="K372" s="51">
        <v>320</v>
      </c>
      <c r="L372" s="52">
        <v>355</v>
      </c>
      <c r="M372" s="76">
        <v>12</v>
      </c>
      <c r="N372" s="52">
        <v>26</v>
      </c>
      <c r="O372" s="51">
        <v>292</v>
      </c>
      <c r="P372" s="53">
        <v>3</v>
      </c>
      <c r="Q372" s="51">
        <v>12</v>
      </c>
      <c r="R372" s="52">
        <v>6</v>
      </c>
      <c r="S372" s="51">
        <f t="shared" si="21"/>
        <v>96</v>
      </c>
      <c r="T372" s="52" t="s">
        <v>31</v>
      </c>
      <c r="U372" s="52">
        <v>19</v>
      </c>
      <c r="V372" s="50">
        <v>15.6</v>
      </c>
    </row>
    <row r="373" spans="2:22" ht="12.75" customHeight="1">
      <c r="B373" s="63" t="s">
        <v>287</v>
      </c>
      <c r="C373" s="69" t="s">
        <v>234</v>
      </c>
      <c r="D373" s="70" t="s">
        <v>411</v>
      </c>
      <c r="E373" s="69" t="s">
        <v>423</v>
      </c>
      <c r="F373" s="67" t="s">
        <v>20</v>
      </c>
      <c r="G373" s="67">
        <v>300</v>
      </c>
      <c r="H373" s="53">
        <v>460</v>
      </c>
      <c r="I373" s="51">
        <v>78</v>
      </c>
      <c r="J373" s="53">
        <v>28</v>
      </c>
      <c r="K373" s="51">
        <v>378</v>
      </c>
      <c r="L373" s="52">
        <v>410</v>
      </c>
      <c r="M373" s="76">
        <v>12</v>
      </c>
      <c r="N373" s="52">
        <v>26</v>
      </c>
      <c r="O373" s="51">
        <v>344</v>
      </c>
      <c r="P373" s="53">
        <v>4</v>
      </c>
      <c r="Q373" s="51">
        <v>12</v>
      </c>
      <c r="R373" s="52">
        <v>6</v>
      </c>
      <c r="S373" s="51">
        <f t="shared" si="21"/>
        <v>100</v>
      </c>
      <c r="T373" s="52" t="s">
        <v>31</v>
      </c>
      <c r="U373" s="52">
        <v>19</v>
      </c>
      <c r="V373" s="50">
        <v>22</v>
      </c>
    </row>
    <row r="374" spans="2:22" ht="12.75" customHeight="1">
      <c r="B374" s="63" t="s">
        <v>288</v>
      </c>
      <c r="C374" s="69" t="s">
        <v>234</v>
      </c>
      <c r="D374" s="70" t="s">
        <v>411</v>
      </c>
      <c r="E374" s="69" t="s">
        <v>423</v>
      </c>
      <c r="F374" s="67" t="s">
        <v>21</v>
      </c>
      <c r="G374" s="67">
        <v>350</v>
      </c>
      <c r="H374" s="49">
        <v>520</v>
      </c>
      <c r="I374" s="51">
        <v>82</v>
      </c>
      <c r="J374" s="49">
        <v>30</v>
      </c>
      <c r="K374" s="51">
        <v>438</v>
      </c>
      <c r="L374" s="49">
        <v>470</v>
      </c>
      <c r="M374" s="77">
        <v>16</v>
      </c>
      <c r="N374" s="49">
        <v>26</v>
      </c>
      <c r="O374" s="51">
        <v>390</v>
      </c>
      <c r="P374" s="53">
        <v>4</v>
      </c>
      <c r="Q374" s="51">
        <v>12</v>
      </c>
      <c r="R374" s="49">
        <v>7</v>
      </c>
      <c r="S374" s="51">
        <f t="shared" si="21"/>
        <v>105</v>
      </c>
      <c r="T374" s="53" t="s">
        <v>31</v>
      </c>
      <c r="U374" s="49">
        <v>19</v>
      </c>
      <c r="V374" s="50">
        <v>31.2</v>
      </c>
    </row>
    <row r="375" spans="2:22" ht="12.75" customHeight="1">
      <c r="B375" s="63" t="s">
        <v>289</v>
      </c>
      <c r="C375" s="69" t="s">
        <v>234</v>
      </c>
      <c r="D375" s="70" t="s">
        <v>411</v>
      </c>
      <c r="E375" s="69" t="s">
        <v>423</v>
      </c>
      <c r="F375" s="67" t="s">
        <v>22</v>
      </c>
      <c r="G375" s="67">
        <v>400</v>
      </c>
      <c r="H375" s="49">
        <v>580</v>
      </c>
      <c r="I375" s="51">
        <v>85</v>
      </c>
      <c r="J375" s="49">
        <v>32</v>
      </c>
      <c r="K375" s="51">
        <v>490</v>
      </c>
      <c r="L375" s="49">
        <v>525</v>
      </c>
      <c r="M375" s="77">
        <v>16</v>
      </c>
      <c r="N375" s="49">
        <v>30</v>
      </c>
      <c r="O375" s="51">
        <v>445</v>
      </c>
      <c r="P375" s="53">
        <v>4</v>
      </c>
      <c r="Q375" s="51">
        <v>12</v>
      </c>
      <c r="R375" s="49">
        <v>7</v>
      </c>
      <c r="S375" s="51">
        <f t="shared" si="21"/>
        <v>115</v>
      </c>
      <c r="T375" s="53" t="s">
        <v>76</v>
      </c>
      <c r="U375" s="49">
        <v>22</v>
      </c>
      <c r="V375" s="50">
        <v>39.299999999999997</v>
      </c>
    </row>
    <row r="376" spans="2:22" ht="12.75" customHeight="1">
      <c r="B376" s="63" t="s">
        <v>290</v>
      </c>
      <c r="C376" s="69" t="s">
        <v>234</v>
      </c>
      <c r="D376" s="70" t="s">
        <v>411</v>
      </c>
      <c r="E376" s="69" t="s">
        <v>423</v>
      </c>
      <c r="F376" s="67" t="s">
        <v>24</v>
      </c>
      <c r="G376" s="67">
        <v>500</v>
      </c>
      <c r="H376" s="49">
        <v>715</v>
      </c>
      <c r="I376" s="51">
        <v>90</v>
      </c>
      <c r="J376" s="51">
        <v>34</v>
      </c>
      <c r="K376" s="51">
        <v>610</v>
      </c>
      <c r="L376" s="49">
        <v>650</v>
      </c>
      <c r="M376" s="77">
        <v>20</v>
      </c>
      <c r="N376" s="49">
        <v>33</v>
      </c>
      <c r="O376" s="51">
        <v>548</v>
      </c>
      <c r="P376" s="53">
        <v>4</v>
      </c>
      <c r="Q376" s="51">
        <v>12</v>
      </c>
      <c r="R376" s="49">
        <v>7</v>
      </c>
      <c r="S376" s="51">
        <f t="shared" si="21"/>
        <v>123</v>
      </c>
      <c r="T376" s="53" t="s">
        <v>32</v>
      </c>
      <c r="U376" s="49">
        <v>24</v>
      </c>
      <c r="V376" s="50">
        <v>61</v>
      </c>
    </row>
    <row r="377" spans="2:22" ht="12.75" customHeight="1">
      <c r="B377" s="63" t="s">
        <v>291</v>
      </c>
      <c r="C377" s="69" t="s">
        <v>234</v>
      </c>
      <c r="D377" s="70" t="s">
        <v>411</v>
      </c>
      <c r="E377" s="69" t="s">
        <v>423</v>
      </c>
      <c r="F377" s="67" t="s">
        <v>25</v>
      </c>
      <c r="G377" s="67">
        <v>600</v>
      </c>
      <c r="H377" s="49">
        <v>840</v>
      </c>
      <c r="I377" s="51">
        <v>95</v>
      </c>
      <c r="J377" s="51">
        <v>36</v>
      </c>
      <c r="K377" s="51">
        <v>725</v>
      </c>
      <c r="L377" s="49">
        <v>770</v>
      </c>
      <c r="M377" s="77">
        <v>20</v>
      </c>
      <c r="N377" s="49">
        <v>36</v>
      </c>
      <c r="O377" s="51">
        <v>652</v>
      </c>
      <c r="P377" s="53">
        <v>5</v>
      </c>
      <c r="Q377" s="51">
        <v>12</v>
      </c>
      <c r="R377" s="49">
        <v>7</v>
      </c>
      <c r="S377" s="51">
        <f t="shared" si="21"/>
        <v>131</v>
      </c>
      <c r="T377" s="53" t="s">
        <v>77</v>
      </c>
      <c r="U377" s="49">
        <v>26</v>
      </c>
      <c r="V377" s="50">
        <v>75.400000000000006</v>
      </c>
    </row>
    <row r="378" spans="2:22" ht="12.75" customHeight="1">
      <c r="B378" s="45" t="s">
        <v>292</v>
      </c>
      <c r="C378" s="69" t="s">
        <v>234</v>
      </c>
      <c r="D378" s="70" t="s">
        <v>412</v>
      </c>
      <c r="E378" s="69" t="s">
        <v>424</v>
      </c>
      <c r="F378" s="72" t="s">
        <v>33</v>
      </c>
      <c r="G378" s="65">
        <v>10</v>
      </c>
      <c r="H378" s="51">
        <v>90</v>
      </c>
      <c r="I378" s="51">
        <v>35</v>
      </c>
      <c r="J378" s="51">
        <v>16</v>
      </c>
      <c r="K378" s="51">
        <v>40</v>
      </c>
      <c r="L378" s="51">
        <v>60</v>
      </c>
      <c r="M378" s="78">
        <v>4</v>
      </c>
      <c r="N378" s="51">
        <v>14</v>
      </c>
      <c r="O378" s="51">
        <v>28</v>
      </c>
      <c r="P378" s="51">
        <v>2</v>
      </c>
      <c r="Q378" s="51">
        <v>4</v>
      </c>
      <c r="R378" s="51">
        <v>3</v>
      </c>
      <c r="S378" s="51">
        <f>(J378+U378)*2+R378</f>
        <v>55</v>
      </c>
      <c r="T378" s="52" t="s">
        <v>28</v>
      </c>
      <c r="U378" s="51">
        <v>10</v>
      </c>
      <c r="V378" s="50">
        <v>0.66100000000000003</v>
      </c>
    </row>
    <row r="379" spans="2:22" ht="12.75" customHeight="1">
      <c r="B379" s="45" t="s">
        <v>293</v>
      </c>
      <c r="C379" s="69" t="s">
        <v>234</v>
      </c>
      <c r="D379" s="70" t="s">
        <v>412</v>
      </c>
      <c r="E379" s="69" t="s">
        <v>424</v>
      </c>
      <c r="F379" s="72" t="s">
        <v>10</v>
      </c>
      <c r="G379" s="65">
        <v>15</v>
      </c>
      <c r="H379" s="51">
        <v>95</v>
      </c>
      <c r="I379" s="51">
        <v>38</v>
      </c>
      <c r="J379" s="51">
        <v>16</v>
      </c>
      <c r="K379" s="51">
        <v>45</v>
      </c>
      <c r="L379" s="51">
        <v>65</v>
      </c>
      <c r="M379" s="78">
        <v>4</v>
      </c>
      <c r="N379" s="51">
        <v>14</v>
      </c>
      <c r="O379" s="51">
        <v>32</v>
      </c>
      <c r="P379" s="51">
        <v>2</v>
      </c>
      <c r="Q379" s="51">
        <v>4</v>
      </c>
      <c r="R379" s="51">
        <v>3</v>
      </c>
      <c r="S379" s="51">
        <f t="shared" ref="S379:S386" si="22">(J379+U379)*2+R379</f>
        <v>55</v>
      </c>
      <c r="T379" s="52" t="s">
        <v>28</v>
      </c>
      <c r="U379" s="51">
        <v>10</v>
      </c>
      <c r="V379" s="50">
        <v>0.746</v>
      </c>
    </row>
    <row r="380" spans="2:22" ht="12.75" customHeight="1">
      <c r="B380" s="45" t="s">
        <v>294</v>
      </c>
      <c r="C380" s="69" t="s">
        <v>234</v>
      </c>
      <c r="D380" s="70" t="s">
        <v>412</v>
      </c>
      <c r="E380" s="69" t="s">
        <v>424</v>
      </c>
      <c r="F380" s="72" t="s">
        <v>11</v>
      </c>
      <c r="G380" s="65">
        <v>20</v>
      </c>
      <c r="H380" s="51">
        <v>105</v>
      </c>
      <c r="I380" s="51">
        <v>40</v>
      </c>
      <c r="J380" s="51">
        <v>18</v>
      </c>
      <c r="K380" s="51">
        <v>58</v>
      </c>
      <c r="L380" s="51">
        <v>75</v>
      </c>
      <c r="M380" s="78">
        <v>4</v>
      </c>
      <c r="N380" s="51">
        <v>14</v>
      </c>
      <c r="O380" s="51">
        <v>40</v>
      </c>
      <c r="P380" s="51">
        <v>2</v>
      </c>
      <c r="Q380" s="51">
        <v>4</v>
      </c>
      <c r="R380" s="51">
        <v>3</v>
      </c>
      <c r="S380" s="51">
        <f t="shared" si="22"/>
        <v>59</v>
      </c>
      <c r="T380" s="52" t="s">
        <v>28</v>
      </c>
      <c r="U380" s="51">
        <v>10</v>
      </c>
      <c r="V380" s="50">
        <v>1.06</v>
      </c>
    </row>
    <row r="381" spans="2:22" ht="12.75" customHeight="1">
      <c r="B381" s="45" t="s">
        <v>295</v>
      </c>
      <c r="C381" s="69" t="s">
        <v>234</v>
      </c>
      <c r="D381" s="70" t="s">
        <v>412</v>
      </c>
      <c r="E381" s="69" t="s">
        <v>424</v>
      </c>
      <c r="F381" s="66" t="s">
        <v>12</v>
      </c>
      <c r="G381" s="66">
        <v>25</v>
      </c>
      <c r="H381" s="52">
        <v>115</v>
      </c>
      <c r="I381" s="51">
        <v>40</v>
      </c>
      <c r="J381" s="51">
        <v>18</v>
      </c>
      <c r="K381" s="51">
        <v>68</v>
      </c>
      <c r="L381" s="52">
        <v>85</v>
      </c>
      <c r="M381" s="75">
        <v>4</v>
      </c>
      <c r="N381" s="53">
        <v>14</v>
      </c>
      <c r="O381" s="51">
        <v>46</v>
      </c>
      <c r="P381" s="53">
        <v>2</v>
      </c>
      <c r="Q381" s="51">
        <v>4</v>
      </c>
      <c r="R381" s="52">
        <v>3</v>
      </c>
      <c r="S381" s="51">
        <f t="shared" si="22"/>
        <v>59</v>
      </c>
      <c r="T381" s="53" t="s">
        <v>28</v>
      </c>
      <c r="U381" s="52">
        <v>10</v>
      </c>
      <c r="V381" s="50">
        <v>1.29</v>
      </c>
    </row>
    <row r="382" spans="2:22" ht="12.75" customHeight="1">
      <c r="B382" s="45" t="s">
        <v>296</v>
      </c>
      <c r="C382" s="69" t="s">
        <v>234</v>
      </c>
      <c r="D382" s="70" t="s">
        <v>412</v>
      </c>
      <c r="E382" s="69" t="s">
        <v>424</v>
      </c>
      <c r="F382" s="67" t="s">
        <v>55</v>
      </c>
      <c r="G382" s="67">
        <v>32</v>
      </c>
      <c r="H382" s="52">
        <v>140</v>
      </c>
      <c r="I382" s="51">
        <v>42</v>
      </c>
      <c r="J382" s="51">
        <v>18</v>
      </c>
      <c r="K382" s="51">
        <v>78</v>
      </c>
      <c r="L382" s="52">
        <v>100</v>
      </c>
      <c r="M382" s="75">
        <v>4</v>
      </c>
      <c r="N382" s="53">
        <v>18</v>
      </c>
      <c r="O382" s="51">
        <v>56</v>
      </c>
      <c r="P382" s="53">
        <v>2</v>
      </c>
      <c r="Q382" s="51">
        <v>6</v>
      </c>
      <c r="R382" s="52">
        <v>3</v>
      </c>
      <c r="S382" s="51">
        <f t="shared" si="22"/>
        <v>65</v>
      </c>
      <c r="T382" s="53" t="s">
        <v>29</v>
      </c>
      <c r="U382" s="52">
        <v>13</v>
      </c>
      <c r="V382" s="50">
        <v>1.88</v>
      </c>
    </row>
    <row r="383" spans="2:22" ht="12.75" customHeight="1">
      <c r="B383" s="45" t="s">
        <v>297</v>
      </c>
      <c r="C383" s="69" t="s">
        <v>234</v>
      </c>
      <c r="D383" s="70" t="s">
        <v>412</v>
      </c>
      <c r="E383" s="69" t="s">
        <v>424</v>
      </c>
      <c r="F383" s="67" t="s">
        <v>56</v>
      </c>
      <c r="G383" s="67">
        <v>40</v>
      </c>
      <c r="H383" s="52">
        <v>150</v>
      </c>
      <c r="I383" s="51">
        <v>45</v>
      </c>
      <c r="J383" s="51">
        <v>18</v>
      </c>
      <c r="K383" s="51">
        <v>88</v>
      </c>
      <c r="L383" s="52">
        <v>110</v>
      </c>
      <c r="M383" s="75">
        <v>4</v>
      </c>
      <c r="N383" s="53">
        <v>18</v>
      </c>
      <c r="O383" s="51">
        <v>64</v>
      </c>
      <c r="P383" s="53">
        <v>3</v>
      </c>
      <c r="Q383" s="51">
        <v>6</v>
      </c>
      <c r="R383" s="52">
        <v>3</v>
      </c>
      <c r="S383" s="51">
        <f t="shared" si="22"/>
        <v>65</v>
      </c>
      <c r="T383" s="55" t="s">
        <v>29</v>
      </c>
      <c r="U383" s="52">
        <v>13</v>
      </c>
      <c r="V383" s="50">
        <v>2.33</v>
      </c>
    </row>
    <row r="384" spans="2:22" ht="12.75" customHeight="1">
      <c r="B384" s="45" t="s">
        <v>298</v>
      </c>
      <c r="C384" s="69" t="s">
        <v>234</v>
      </c>
      <c r="D384" s="70" t="s">
        <v>412</v>
      </c>
      <c r="E384" s="69" t="s">
        <v>424</v>
      </c>
      <c r="F384" s="67" t="s">
        <v>13</v>
      </c>
      <c r="G384" s="67">
        <v>50</v>
      </c>
      <c r="H384" s="52">
        <v>165</v>
      </c>
      <c r="I384" s="51">
        <v>48</v>
      </c>
      <c r="J384" s="53">
        <v>20</v>
      </c>
      <c r="K384" s="51">
        <v>102</v>
      </c>
      <c r="L384" s="52">
        <v>125</v>
      </c>
      <c r="M384" s="75">
        <v>4</v>
      </c>
      <c r="N384" s="52">
        <v>18</v>
      </c>
      <c r="O384" s="51">
        <v>75</v>
      </c>
      <c r="P384" s="53">
        <v>3</v>
      </c>
      <c r="Q384" s="51">
        <v>6</v>
      </c>
      <c r="R384" s="52">
        <v>4</v>
      </c>
      <c r="S384" s="51">
        <f t="shared" si="22"/>
        <v>70</v>
      </c>
      <c r="T384" s="52" t="s">
        <v>29</v>
      </c>
      <c r="U384" s="52">
        <v>13</v>
      </c>
      <c r="V384" s="50">
        <v>2.82</v>
      </c>
    </row>
    <row r="385" spans="2:22" ht="12.75" customHeight="1">
      <c r="B385" s="45" t="s">
        <v>299</v>
      </c>
      <c r="C385" s="69" t="s">
        <v>234</v>
      </c>
      <c r="D385" s="70" t="s">
        <v>412</v>
      </c>
      <c r="E385" s="69" t="s">
        <v>424</v>
      </c>
      <c r="F385" s="67" t="s">
        <v>57</v>
      </c>
      <c r="G385" s="67">
        <v>65</v>
      </c>
      <c r="H385" s="52">
        <v>185</v>
      </c>
      <c r="I385" s="51">
        <v>52</v>
      </c>
      <c r="J385" s="53">
        <v>22</v>
      </c>
      <c r="K385" s="51">
        <v>122</v>
      </c>
      <c r="L385" s="52">
        <v>145</v>
      </c>
      <c r="M385" s="75">
        <v>8</v>
      </c>
      <c r="N385" s="52">
        <v>18</v>
      </c>
      <c r="O385" s="51">
        <v>90</v>
      </c>
      <c r="P385" s="53">
        <v>3</v>
      </c>
      <c r="Q385" s="51">
        <v>6</v>
      </c>
      <c r="R385" s="52">
        <v>4</v>
      </c>
      <c r="S385" s="51">
        <f t="shared" si="22"/>
        <v>74</v>
      </c>
      <c r="T385" s="52" t="s">
        <v>29</v>
      </c>
      <c r="U385" s="52">
        <v>13</v>
      </c>
      <c r="V385" s="50">
        <v>3.74</v>
      </c>
    </row>
    <row r="386" spans="2:22" ht="12.75" customHeight="1">
      <c r="B386" s="45" t="s">
        <v>300</v>
      </c>
      <c r="C386" s="69" t="s">
        <v>234</v>
      </c>
      <c r="D386" s="70" t="s">
        <v>412</v>
      </c>
      <c r="E386" s="69" t="s">
        <v>424</v>
      </c>
      <c r="F386" s="67" t="s">
        <v>14</v>
      </c>
      <c r="G386" s="67">
        <v>80</v>
      </c>
      <c r="H386" s="49">
        <v>200</v>
      </c>
      <c r="I386" s="51">
        <v>58</v>
      </c>
      <c r="J386" s="49">
        <v>24</v>
      </c>
      <c r="K386" s="51">
        <v>138</v>
      </c>
      <c r="L386" s="49">
        <v>160</v>
      </c>
      <c r="M386" s="77">
        <v>8</v>
      </c>
      <c r="N386" s="49">
        <v>18</v>
      </c>
      <c r="O386" s="51">
        <v>105</v>
      </c>
      <c r="P386" s="53">
        <v>3</v>
      </c>
      <c r="Q386" s="51">
        <v>8</v>
      </c>
      <c r="R386" s="49">
        <v>4</v>
      </c>
      <c r="S386" s="51">
        <f t="shared" si="22"/>
        <v>78</v>
      </c>
      <c r="T386" s="53" t="s">
        <v>29</v>
      </c>
      <c r="U386" s="49">
        <v>13</v>
      </c>
      <c r="V386" s="50">
        <v>4.75</v>
      </c>
    </row>
    <row r="387" spans="2:22" ht="12.75" customHeight="1">
      <c r="B387" s="45" t="s">
        <v>301</v>
      </c>
      <c r="C387" s="69" t="s">
        <v>234</v>
      </c>
      <c r="D387" s="70" t="s">
        <v>412</v>
      </c>
      <c r="E387" s="69" t="s">
        <v>424</v>
      </c>
      <c r="F387" s="67" t="s">
        <v>15</v>
      </c>
      <c r="G387" s="67">
        <v>100</v>
      </c>
      <c r="H387" s="53">
        <v>235</v>
      </c>
      <c r="I387" s="51">
        <v>65</v>
      </c>
      <c r="J387" s="53">
        <v>24</v>
      </c>
      <c r="K387" s="51">
        <v>162</v>
      </c>
      <c r="L387" s="52">
        <v>190</v>
      </c>
      <c r="M387" s="76">
        <v>8</v>
      </c>
      <c r="N387" s="52">
        <v>22</v>
      </c>
      <c r="O387" s="51">
        <v>134</v>
      </c>
      <c r="P387" s="53">
        <v>3</v>
      </c>
      <c r="Q387" s="51">
        <v>8</v>
      </c>
      <c r="R387" s="52">
        <v>5</v>
      </c>
      <c r="S387" s="51">
        <f t="shared" ref="S387:S397" si="23">(J387+U387)*2+R387</f>
        <v>85</v>
      </c>
      <c r="T387" s="52" t="s">
        <v>30</v>
      </c>
      <c r="U387" s="52">
        <v>16</v>
      </c>
      <c r="V387" s="50">
        <v>6.52</v>
      </c>
    </row>
    <row r="388" spans="2:22" ht="12.75" customHeight="1">
      <c r="B388" s="45" t="s">
        <v>302</v>
      </c>
      <c r="C388" s="69" t="s">
        <v>234</v>
      </c>
      <c r="D388" s="70" t="s">
        <v>412</v>
      </c>
      <c r="E388" s="69" t="s">
        <v>424</v>
      </c>
      <c r="F388" s="67" t="s">
        <v>16</v>
      </c>
      <c r="G388" s="67">
        <v>125</v>
      </c>
      <c r="H388" s="53">
        <v>270</v>
      </c>
      <c r="I388" s="51">
        <v>68</v>
      </c>
      <c r="J388" s="53">
        <v>26</v>
      </c>
      <c r="K388" s="51">
        <v>188</v>
      </c>
      <c r="L388" s="52">
        <v>220</v>
      </c>
      <c r="M388" s="76">
        <v>8</v>
      </c>
      <c r="N388" s="52">
        <v>26</v>
      </c>
      <c r="O388" s="51">
        <v>162</v>
      </c>
      <c r="P388" s="53">
        <v>3</v>
      </c>
      <c r="Q388" s="51">
        <v>8</v>
      </c>
      <c r="R388" s="52">
        <v>5</v>
      </c>
      <c r="S388" s="51">
        <f t="shared" si="23"/>
        <v>95</v>
      </c>
      <c r="T388" s="52" t="s">
        <v>31</v>
      </c>
      <c r="U388" s="52">
        <v>19</v>
      </c>
      <c r="V388" s="50">
        <v>9.07</v>
      </c>
    </row>
    <row r="389" spans="2:22" ht="12.75" customHeight="1">
      <c r="B389" s="45" t="s">
        <v>303</v>
      </c>
      <c r="C389" s="69" t="s">
        <v>234</v>
      </c>
      <c r="D389" s="70" t="s">
        <v>412</v>
      </c>
      <c r="E389" s="69" t="s">
        <v>424</v>
      </c>
      <c r="F389" s="67" t="s">
        <v>17</v>
      </c>
      <c r="G389" s="67">
        <v>150</v>
      </c>
      <c r="H389" s="53">
        <v>300</v>
      </c>
      <c r="I389" s="51">
        <v>75</v>
      </c>
      <c r="J389" s="53">
        <v>28</v>
      </c>
      <c r="K389" s="51">
        <v>218</v>
      </c>
      <c r="L389" s="52">
        <v>250</v>
      </c>
      <c r="M389" s="76">
        <v>8</v>
      </c>
      <c r="N389" s="52">
        <v>26</v>
      </c>
      <c r="O389" s="51">
        <v>192</v>
      </c>
      <c r="P389" s="53">
        <v>3</v>
      </c>
      <c r="Q389" s="51">
        <v>10</v>
      </c>
      <c r="R389" s="52">
        <v>6</v>
      </c>
      <c r="S389" s="51">
        <f t="shared" si="23"/>
        <v>100</v>
      </c>
      <c r="T389" s="52" t="s">
        <v>31</v>
      </c>
      <c r="U389" s="52">
        <v>19</v>
      </c>
      <c r="V389" s="50">
        <v>11.8</v>
      </c>
    </row>
    <row r="390" spans="2:22" ht="12.75" customHeight="1">
      <c r="B390" s="45" t="s">
        <v>451</v>
      </c>
      <c r="C390" s="69" t="s">
        <v>234</v>
      </c>
      <c r="D390" s="70" t="s">
        <v>412</v>
      </c>
      <c r="E390" s="69" t="s">
        <v>424</v>
      </c>
      <c r="F390" s="68" t="s">
        <v>72</v>
      </c>
      <c r="G390" s="67">
        <v>175</v>
      </c>
      <c r="H390" s="53">
        <v>330</v>
      </c>
      <c r="I390" s="51">
        <v>75</v>
      </c>
      <c r="J390" s="53">
        <v>28</v>
      </c>
      <c r="K390" s="51">
        <v>248</v>
      </c>
      <c r="L390" s="52">
        <v>280</v>
      </c>
      <c r="M390" s="76">
        <v>12</v>
      </c>
      <c r="N390" s="52">
        <v>26</v>
      </c>
      <c r="O390" s="51">
        <v>218</v>
      </c>
      <c r="P390" s="53">
        <v>3</v>
      </c>
      <c r="Q390" s="51">
        <v>10</v>
      </c>
      <c r="R390" s="52">
        <v>6</v>
      </c>
      <c r="S390" s="51">
        <f t="shared" si="23"/>
        <v>100</v>
      </c>
      <c r="T390" s="52" t="s">
        <v>31</v>
      </c>
      <c r="U390" s="52">
        <v>19</v>
      </c>
      <c r="V390" s="50">
        <v>13.4</v>
      </c>
    </row>
    <row r="391" spans="2:22" ht="12.75" customHeight="1">
      <c r="B391" s="45" t="s">
        <v>304</v>
      </c>
      <c r="C391" s="69" t="s">
        <v>234</v>
      </c>
      <c r="D391" s="70" t="s">
        <v>412</v>
      </c>
      <c r="E391" s="69" t="s">
        <v>424</v>
      </c>
      <c r="F391" s="67" t="s">
        <v>18</v>
      </c>
      <c r="G391" s="67">
        <v>200</v>
      </c>
      <c r="H391" s="53">
        <v>360</v>
      </c>
      <c r="I391" s="51">
        <v>80</v>
      </c>
      <c r="J391" s="53">
        <v>30</v>
      </c>
      <c r="K391" s="51">
        <v>278</v>
      </c>
      <c r="L391" s="52">
        <v>310</v>
      </c>
      <c r="M391" s="76">
        <v>12</v>
      </c>
      <c r="N391" s="52">
        <v>26</v>
      </c>
      <c r="O391" s="51">
        <v>244</v>
      </c>
      <c r="P391" s="53">
        <v>3</v>
      </c>
      <c r="Q391" s="51">
        <v>10</v>
      </c>
      <c r="R391" s="52">
        <v>6</v>
      </c>
      <c r="S391" s="51">
        <f t="shared" si="23"/>
        <v>104</v>
      </c>
      <c r="T391" s="52" t="s">
        <v>31</v>
      </c>
      <c r="U391" s="52">
        <v>19</v>
      </c>
      <c r="V391" s="50">
        <v>17</v>
      </c>
    </row>
    <row r="392" spans="2:22" ht="12.75" customHeight="1">
      <c r="B392" s="45" t="s">
        <v>305</v>
      </c>
      <c r="C392" s="69" t="s">
        <v>234</v>
      </c>
      <c r="D392" s="70" t="s">
        <v>412</v>
      </c>
      <c r="E392" s="69" t="s">
        <v>424</v>
      </c>
      <c r="F392" s="67" t="s">
        <v>19</v>
      </c>
      <c r="G392" s="67">
        <v>250</v>
      </c>
      <c r="H392" s="53">
        <v>425</v>
      </c>
      <c r="I392" s="51">
        <v>88</v>
      </c>
      <c r="J392" s="53">
        <v>32</v>
      </c>
      <c r="K392" s="51">
        <v>335</v>
      </c>
      <c r="L392" s="52">
        <v>370</v>
      </c>
      <c r="M392" s="76">
        <v>12</v>
      </c>
      <c r="N392" s="52">
        <v>30</v>
      </c>
      <c r="O392" s="51">
        <v>298</v>
      </c>
      <c r="P392" s="53">
        <v>3</v>
      </c>
      <c r="Q392" s="51">
        <v>12</v>
      </c>
      <c r="R392" s="52">
        <v>6</v>
      </c>
      <c r="S392" s="51">
        <f t="shared" si="23"/>
        <v>114</v>
      </c>
      <c r="T392" s="52" t="s">
        <v>76</v>
      </c>
      <c r="U392" s="52">
        <v>22</v>
      </c>
      <c r="V392" s="50">
        <v>24.4</v>
      </c>
    </row>
    <row r="393" spans="2:22" ht="12.75" customHeight="1">
      <c r="B393" s="45" t="s">
        <v>306</v>
      </c>
      <c r="C393" s="69" t="s">
        <v>234</v>
      </c>
      <c r="D393" s="70" t="s">
        <v>412</v>
      </c>
      <c r="E393" s="69" t="s">
        <v>424</v>
      </c>
      <c r="F393" s="67" t="s">
        <v>20</v>
      </c>
      <c r="G393" s="67">
        <v>300</v>
      </c>
      <c r="H393" s="53">
        <v>485</v>
      </c>
      <c r="I393" s="51">
        <v>92</v>
      </c>
      <c r="J393" s="53">
        <v>34</v>
      </c>
      <c r="K393" s="51">
        <v>395</v>
      </c>
      <c r="L393" s="52">
        <v>430</v>
      </c>
      <c r="M393" s="76">
        <v>16</v>
      </c>
      <c r="N393" s="52">
        <v>30</v>
      </c>
      <c r="O393" s="51">
        <v>352</v>
      </c>
      <c r="P393" s="53">
        <v>4</v>
      </c>
      <c r="Q393" s="51">
        <v>12</v>
      </c>
      <c r="R393" s="52">
        <v>6</v>
      </c>
      <c r="S393" s="51">
        <f t="shared" si="23"/>
        <v>118</v>
      </c>
      <c r="T393" s="52" t="s">
        <v>76</v>
      </c>
      <c r="U393" s="52">
        <v>22</v>
      </c>
      <c r="V393" s="50">
        <v>31.2</v>
      </c>
    </row>
    <row r="394" spans="2:22" ht="12.75" customHeight="1">
      <c r="B394" s="45" t="s">
        <v>307</v>
      </c>
      <c r="C394" s="69" t="s">
        <v>234</v>
      </c>
      <c r="D394" s="70" t="s">
        <v>412</v>
      </c>
      <c r="E394" s="69" t="s">
        <v>424</v>
      </c>
      <c r="F394" s="67" t="s">
        <v>21</v>
      </c>
      <c r="G394" s="67">
        <v>350</v>
      </c>
      <c r="H394" s="49">
        <v>555</v>
      </c>
      <c r="I394" s="51">
        <v>100</v>
      </c>
      <c r="J394" s="49">
        <v>38</v>
      </c>
      <c r="K394" s="51">
        <v>450</v>
      </c>
      <c r="L394" s="49">
        <v>490</v>
      </c>
      <c r="M394" s="77">
        <v>16</v>
      </c>
      <c r="N394" s="49">
        <v>33</v>
      </c>
      <c r="O394" s="51">
        <v>398</v>
      </c>
      <c r="P394" s="53">
        <v>4</v>
      </c>
      <c r="Q394" s="51">
        <v>12</v>
      </c>
      <c r="R394" s="49">
        <v>7</v>
      </c>
      <c r="S394" s="51">
        <f t="shared" si="23"/>
        <v>131</v>
      </c>
      <c r="T394" s="53" t="s">
        <v>32</v>
      </c>
      <c r="U394" s="49">
        <v>24</v>
      </c>
      <c r="V394" s="50">
        <v>47.2</v>
      </c>
    </row>
    <row r="395" spans="2:22" ht="12.75" customHeight="1">
      <c r="B395" s="45" t="s">
        <v>308</v>
      </c>
      <c r="C395" s="69" t="s">
        <v>234</v>
      </c>
      <c r="D395" s="70" t="s">
        <v>412</v>
      </c>
      <c r="E395" s="69" t="s">
        <v>424</v>
      </c>
      <c r="F395" s="67" t="s">
        <v>22</v>
      </c>
      <c r="G395" s="67">
        <v>400</v>
      </c>
      <c r="H395" s="49">
        <v>620</v>
      </c>
      <c r="I395" s="51">
        <v>110</v>
      </c>
      <c r="J395" s="49">
        <v>40</v>
      </c>
      <c r="K395" s="51">
        <v>505</v>
      </c>
      <c r="L395" s="49">
        <v>550</v>
      </c>
      <c r="M395" s="77">
        <v>16</v>
      </c>
      <c r="N395" s="49">
        <v>36</v>
      </c>
      <c r="O395" s="51">
        <v>452</v>
      </c>
      <c r="P395" s="53">
        <v>4</v>
      </c>
      <c r="Q395" s="51">
        <v>12</v>
      </c>
      <c r="R395" s="49">
        <v>7</v>
      </c>
      <c r="S395" s="51">
        <f t="shared" si="23"/>
        <v>139</v>
      </c>
      <c r="T395" s="53" t="s">
        <v>77</v>
      </c>
      <c r="U395" s="49">
        <v>26</v>
      </c>
      <c r="V395" s="50">
        <v>61.7</v>
      </c>
    </row>
    <row r="396" spans="2:22" ht="12.75" customHeight="1">
      <c r="B396" s="45" t="s">
        <v>309</v>
      </c>
      <c r="C396" s="69" t="s">
        <v>234</v>
      </c>
      <c r="D396" s="70" t="s">
        <v>412</v>
      </c>
      <c r="E396" s="69" t="s">
        <v>424</v>
      </c>
      <c r="F396" s="67" t="s">
        <v>24</v>
      </c>
      <c r="G396" s="67">
        <v>500</v>
      </c>
      <c r="H396" s="49">
        <v>730</v>
      </c>
      <c r="I396" s="51">
        <v>125</v>
      </c>
      <c r="J396" s="51">
        <v>44</v>
      </c>
      <c r="K396" s="51">
        <v>615</v>
      </c>
      <c r="L396" s="49">
        <v>660</v>
      </c>
      <c r="M396" s="77">
        <v>20</v>
      </c>
      <c r="N396" s="49">
        <v>36</v>
      </c>
      <c r="O396" s="51">
        <v>558</v>
      </c>
      <c r="P396" s="53">
        <v>4</v>
      </c>
      <c r="Q396" s="51">
        <v>12</v>
      </c>
      <c r="R396" s="49">
        <v>7</v>
      </c>
      <c r="S396" s="51">
        <f t="shared" si="23"/>
        <v>147</v>
      </c>
      <c r="T396" s="53" t="s">
        <v>77</v>
      </c>
      <c r="U396" s="49">
        <v>26</v>
      </c>
      <c r="V396" s="50">
        <v>89.6</v>
      </c>
    </row>
    <row r="397" spans="2:22" ht="12.75" customHeight="1">
      <c r="B397" s="45" t="s">
        <v>310</v>
      </c>
      <c r="C397" s="69" t="s">
        <v>234</v>
      </c>
      <c r="D397" s="70" t="s">
        <v>412</v>
      </c>
      <c r="E397" s="69" t="s">
        <v>424</v>
      </c>
      <c r="F397" s="67" t="s">
        <v>25</v>
      </c>
      <c r="G397" s="67">
        <v>600</v>
      </c>
      <c r="H397" s="49">
        <v>845</v>
      </c>
      <c r="I397" s="51">
        <v>125</v>
      </c>
      <c r="J397" s="51">
        <v>46</v>
      </c>
      <c r="K397" s="51">
        <v>720</v>
      </c>
      <c r="L397" s="49">
        <v>770</v>
      </c>
      <c r="M397" s="77">
        <v>20</v>
      </c>
      <c r="N397" s="49">
        <v>39</v>
      </c>
      <c r="O397" s="51">
        <v>660</v>
      </c>
      <c r="P397" s="53">
        <v>5</v>
      </c>
      <c r="Q397" s="51">
        <v>12</v>
      </c>
      <c r="R397" s="49">
        <v>7</v>
      </c>
      <c r="S397" s="51">
        <f t="shared" si="23"/>
        <v>157</v>
      </c>
      <c r="T397" s="53" t="s">
        <v>82</v>
      </c>
      <c r="U397" s="49">
        <v>29</v>
      </c>
      <c r="V397" s="50">
        <v>104</v>
      </c>
    </row>
    <row r="398" spans="2:22" ht="12.75" customHeight="1">
      <c r="B398" s="64" t="s">
        <v>311</v>
      </c>
      <c r="C398" s="69" t="s">
        <v>234</v>
      </c>
      <c r="D398" s="70" t="s">
        <v>413</v>
      </c>
      <c r="E398" s="69" t="s">
        <v>425</v>
      </c>
      <c r="F398" s="72" t="s">
        <v>33</v>
      </c>
      <c r="G398" s="65">
        <v>10</v>
      </c>
      <c r="H398" s="51">
        <v>90</v>
      </c>
      <c r="I398" s="51">
        <v>35</v>
      </c>
      <c r="J398" s="51">
        <v>16</v>
      </c>
      <c r="K398" s="51">
        <v>40</v>
      </c>
      <c r="L398" s="51">
        <v>60</v>
      </c>
      <c r="M398" s="78">
        <v>4</v>
      </c>
      <c r="N398" s="51">
        <v>14</v>
      </c>
      <c r="O398" s="51">
        <v>28</v>
      </c>
      <c r="P398" s="51">
        <v>2</v>
      </c>
      <c r="Q398" s="51">
        <v>4</v>
      </c>
      <c r="R398" s="51">
        <v>3</v>
      </c>
      <c r="S398" s="51">
        <f>(J398+U398)*2+R398</f>
        <v>55</v>
      </c>
      <c r="T398" s="52" t="s">
        <v>28</v>
      </c>
      <c r="U398" s="51">
        <v>10</v>
      </c>
      <c r="V398" s="50">
        <v>0.66100000000000003</v>
      </c>
    </row>
    <row r="399" spans="2:22" ht="12.75" customHeight="1">
      <c r="B399" s="64" t="s">
        <v>312</v>
      </c>
      <c r="C399" s="69" t="s">
        <v>234</v>
      </c>
      <c r="D399" s="70" t="s">
        <v>413</v>
      </c>
      <c r="E399" s="69" t="s">
        <v>425</v>
      </c>
      <c r="F399" s="72" t="s">
        <v>10</v>
      </c>
      <c r="G399" s="65">
        <v>15</v>
      </c>
      <c r="H399" s="51">
        <v>95</v>
      </c>
      <c r="I399" s="51">
        <v>38</v>
      </c>
      <c r="J399" s="51">
        <v>16</v>
      </c>
      <c r="K399" s="51">
        <v>45</v>
      </c>
      <c r="L399" s="51">
        <v>65</v>
      </c>
      <c r="M399" s="78">
        <v>4</v>
      </c>
      <c r="N399" s="51">
        <v>14</v>
      </c>
      <c r="O399" s="51">
        <v>32</v>
      </c>
      <c r="P399" s="51">
        <v>2</v>
      </c>
      <c r="Q399" s="51">
        <v>4</v>
      </c>
      <c r="R399" s="51">
        <v>3</v>
      </c>
      <c r="S399" s="51">
        <f t="shared" ref="S399:S416" si="24">(J399+U399)*2+R399</f>
        <v>55</v>
      </c>
      <c r="T399" s="52" t="s">
        <v>28</v>
      </c>
      <c r="U399" s="51">
        <v>10</v>
      </c>
      <c r="V399" s="50">
        <v>0.746</v>
      </c>
    </row>
    <row r="400" spans="2:22" ht="12.75" customHeight="1">
      <c r="B400" s="64" t="s">
        <v>313</v>
      </c>
      <c r="C400" s="69" t="s">
        <v>234</v>
      </c>
      <c r="D400" s="70" t="s">
        <v>413</v>
      </c>
      <c r="E400" s="69" t="s">
        <v>425</v>
      </c>
      <c r="F400" s="72" t="s">
        <v>11</v>
      </c>
      <c r="G400" s="65">
        <v>20</v>
      </c>
      <c r="H400" s="51">
        <v>105</v>
      </c>
      <c r="I400" s="51">
        <v>40</v>
      </c>
      <c r="J400" s="51">
        <v>18</v>
      </c>
      <c r="K400" s="51">
        <v>58</v>
      </c>
      <c r="L400" s="51">
        <v>75</v>
      </c>
      <c r="M400" s="78">
        <v>4</v>
      </c>
      <c r="N400" s="51">
        <v>14</v>
      </c>
      <c r="O400" s="51">
        <v>40</v>
      </c>
      <c r="P400" s="51">
        <v>2</v>
      </c>
      <c r="Q400" s="51">
        <v>4</v>
      </c>
      <c r="R400" s="51">
        <v>3</v>
      </c>
      <c r="S400" s="51">
        <f t="shared" si="24"/>
        <v>59</v>
      </c>
      <c r="T400" s="52" t="s">
        <v>28</v>
      </c>
      <c r="U400" s="51">
        <v>10</v>
      </c>
      <c r="V400" s="50">
        <v>1.06</v>
      </c>
    </row>
    <row r="401" spans="2:22" ht="12.75" customHeight="1">
      <c r="B401" s="64" t="s">
        <v>314</v>
      </c>
      <c r="C401" s="69" t="s">
        <v>234</v>
      </c>
      <c r="D401" s="70" t="s">
        <v>413</v>
      </c>
      <c r="E401" s="69" t="s">
        <v>425</v>
      </c>
      <c r="F401" s="66" t="s">
        <v>12</v>
      </c>
      <c r="G401" s="66">
        <v>25</v>
      </c>
      <c r="H401" s="52">
        <v>115</v>
      </c>
      <c r="I401" s="51">
        <v>40</v>
      </c>
      <c r="J401" s="51">
        <v>18</v>
      </c>
      <c r="K401" s="51">
        <v>68</v>
      </c>
      <c r="L401" s="52">
        <v>85</v>
      </c>
      <c r="M401" s="75">
        <v>4</v>
      </c>
      <c r="N401" s="53">
        <v>14</v>
      </c>
      <c r="O401" s="51">
        <v>46</v>
      </c>
      <c r="P401" s="53">
        <v>2</v>
      </c>
      <c r="Q401" s="51">
        <v>4</v>
      </c>
      <c r="R401" s="52">
        <v>3</v>
      </c>
      <c r="S401" s="51">
        <f t="shared" si="24"/>
        <v>59</v>
      </c>
      <c r="T401" s="53" t="s">
        <v>28</v>
      </c>
      <c r="U401" s="52">
        <v>10</v>
      </c>
      <c r="V401" s="50">
        <v>1.29</v>
      </c>
    </row>
    <row r="402" spans="2:22" ht="12.75" customHeight="1">
      <c r="B402" s="64" t="s">
        <v>315</v>
      </c>
      <c r="C402" s="69" t="s">
        <v>234</v>
      </c>
      <c r="D402" s="70" t="s">
        <v>413</v>
      </c>
      <c r="E402" s="69" t="s">
        <v>425</v>
      </c>
      <c r="F402" s="67" t="s">
        <v>55</v>
      </c>
      <c r="G402" s="67">
        <v>32</v>
      </c>
      <c r="H402" s="52">
        <v>140</v>
      </c>
      <c r="I402" s="51">
        <v>42</v>
      </c>
      <c r="J402" s="51">
        <v>18</v>
      </c>
      <c r="K402" s="51">
        <v>78</v>
      </c>
      <c r="L402" s="52">
        <v>100</v>
      </c>
      <c r="M402" s="75">
        <v>4</v>
      </c>
      <c r="N402" s="53">
        <v>18</v>
      </c>
      <c r="O402" s="51">
        <v>56</v>
      </c>
      <c r="P402" s="53">
        <v>2</v>
      </c>
      <c r="Q402" s="51">
        <v>6</v>
      </c>
      <c r="R402" s="52">
        <v>3</v>
      </c>
      <c r="S402" s="51">
        <f t="shared" si="24"/>
        <v>65</v>
      </c>
      <c r="T402" s="53" t="s">
        <v>29</v>
      </c>
      <c r="U402" s="52">
        <v>13</v>
      </c>
      <c r="V402" s="50">
        <v>1.88</v>
      </c>
    </row>
    <row r="403" spans="2:22" ht="12.75" customHeight="1">
      <c r="B403" s="64" t="s">
        <v>316</v>
      </c>
      <c r="C403" s="69" t="s">
        <v>234</v>
      </c>
      <c r="D403" s="70" t="s">
        <v>413</v>
      </c>
      <c r="E403" s="69" t="s">
        <v>425</v>
      </c>
      <c r="F403" s="67" t="s">
        <v>56</v>
      </c>
      <c r="G403" s="67">
        <v>40</v>
      </c>
      <c r="H403" s="52">
        <v>150</v>
      </c>
      <c r="I403" s="51">
        <v>45</v>
      </c>
      <c r="J403" s="51">
        <v>18</v>
      </c>
      <c r="K403" s="51">
        <v>88</v>
      </c>
      <c r="L403" s="52">
        <v>110</v>
      </c>
      <c r="M403" s="75">
        <v>4</v>
      </c>
      <c r="N403" s="53">
        <v>18</v>
      </c>
      <c r="O403" s="51">
        <v>64</v>
      </c>
      <c r="P403" s="53">
        <v>3</v>
      </c>
      <c r="Q403" s="51">
        <v>6</v>
      </c>
      <c r="R403" s="52">
        <v>3</v>
      </c>
      <c r="S403" s="51">
        <f t="shared" si="24"/>
        <v>65</v>
      </c>
      <c r="T403" s="55" t="s">
        <v>29</v>
      </c>
      <c r="U403" s="52">
        <v>13</v>
      </c>
      <c r="V403" s="50">
        <v>2.33</v>
      </c>
    </row>
    <row r="404" spans="2:22" ht="12.75" customHeight="1">
      <c r="B404" s="64" t="s">
        <v>317</v>
      </c>
      <c r="C404" s="69" t="s">
        <v>234</v>
      </c>
      <c r="D404" s="70" t="s">
        <v>413</v>
      </c>
      <c r="E404" s="69" t="s">
        <v>425</v>
      </c>
      <c r="F404" s="67" t="s">
        <v>13</v>
      </c>
      <c r="G404" s="67">
        <v>50</v>
      </c>
      <c r="H404" s="52">
        <v>165</v>
      </c>
      <c r="I404" s="51">
        <v>48</v>
      </c>
      <c r="J404" s="53">
        <v>20</v>
      </c>
      <c r="K404" s="51">
        <v>102</v>
      </c>
      <c r="L404" s="52">
        <v>125</v>
      </c>
      <c r="M404" s="75">
        <v>4</v>
      </c>
      <c r="N404" s="52">
        <v>18</v>
      </c>
      <c r="O404" s="51">
        <v>75</v>
      </c>
      <c r="P404" s="53">
        <v>3</v>
      </c>
      <c r="Q404" s="51">
        <v>6</v>
      </c>
      <c r="R404" s="52">
        <v>4</v>
      </c>
      <c r="S404" s="51">
        <f t="shared" si="24"/>
        <v>70</v>
      </c>
      <c r="T404" s="52" t="s">
        <v>29</v>
      </c>
      <c r="U404" s="52">
        <v>13</v>
      </c>
      <c r="V404" s="50">
        <v>2.82</v>
      </c>
    </row>
    <row r="405" spans="2:22" ht="12.75" customHeight="1">
      <c r="B405" s="64" t="s">
        <v>318</v>
      </c>
      <c r="C405" s="69" t="s">
        <v>234</v>
      </c>
      <c r="D405" s="70" t="s">
        <v>413</v>
      </c>
      <c r="E405" s="69" t="s">
        <v>425</v>
      </c>
      <c r="F405" s="67" t="s">
        <v>57</v>
      </c>
      <c r="G405" s="67">
        <v>65</v>
      </c>
      <c r="H405" s="52">
        <v>185</v>
      </c>
      <c r="I405" s="51">
        <v>52</v>
      </c>
      <c r="J405" s="53">
        <v>22</v>
      </c>
      <c r="K405" s="51">
        <v>122</v>
      </c>
      <c r="L405" s="52">
        <v>145</v>
      </c>
      <c r="M405" s="75">
        <v>8</v>
      </c>
      <c r="N405" s="52">
        <v>18</v>
      </c>
      <c r="O405" s="51">
        <v>90</v>
      </c>
      <c r="P405" s="53">
        <v>3</v>
      </c>
      <c r="Q405" s="51">
        <v>6</v>
      </c>
      <c r="R405" s="52">
        <v>4</v>
      </c>
      <c r="S405" s="51">
        <f t="shared" si="24"/>
        <v>74</v>
      </c>
      <c r="T405" s="52" t="s">
        <v>29</v>
      </c>
      <c r="U405" s="52">
        <v>13</v>
      </c>
      <c r="V405" s="50">
        <v>3.74</v>
      </c>
    </row>
    <row r="406" spans="2:22" ht="12.75" customHeight="1">
      <c r="B406" s="64" t="s">
        <v>319</v>
      </c>
      <c r="C406" s="69" t="s">
        <v>234</v>
      </c>
      <c r="D406" s="70" t="s">
        <v>413</v>
      </c>
      <c r="E406" s="69" t="s">
        <v>425</v>
      </c>
      <c r="F406" s="67" t="s">
        <v>14</v>
      </c>
      <c r="G406" s="67">
        <v>80</v>
      </c>
      <c r="H406" s="49">
        <v>200</v>
      </c>
      <c r="I406" s="51">
        <v>58</v>
      </c>
      <c r="J406" s="49">
        <v>24</v>
      </c>
      <c r="K406" s="51">
        <v>138</v>
      </c>
      <c r="L406" s="49">
        <v>160</v>
      </c>
      <c r="M406" s="77">
        <v>8</v>
      </c>
      <c r="N406" s="49">
        <v>18</v>
      </c>
      <c r="O406" s="51">
        <v>105</v>
      </c>
      <c r="P406" s="53">
        <v>3</v>
      </c>
      <c r="Q406" s="51">
        <v>8</v>
      </c>
      <c r="R406" s="49">
        <v>4</v>
      </c>
      <c r="S406" s="51">
        <f t="shared" si="24"/>
        <v>78</v>
      </c>
      <c r="T406" s="53" t="s">
        <v>29</v>
      </c>
      <c r="U406" s="49">
        <v>13</v>
      </c>
      <c r="V406" s="50">
        <v>4.75</v>
      </c>
    </row>
    <row r="407" spans="2:22" ht="12.75" customHeight="1">
      <c r="B407" s="64" t="s">
        <v>320</v>
      </c>
      <c r="C407" s="69" t="s">
        <v>234</v>
      </c>
      <c r="D407" s="70" t="s">
        <v>413</v>
      </c>
      <c r="E407" s="69" t="s">
        <v>425</v>
      </c>
      <c r="F407" s="67" t="s">
        <v>15</v>
      </c>
      <c r="G407" s="67">
        <v>100</v>
      </c>
      <c r="H407" s="53">
        <v>235</v>
      </c>
      <c r="I407" s="51">
        <v>65</v>
      </c>
      <c r="J407" s="53">
        <v>24</v>
      </c>
      <c r="K407" s="51">
        <v>162</v>
      </c>
      <c r="L407" s="52">
        <v>190</v>
      </c>
      <c r="M407" s="76">
        <v>8</v>
      </c>
      <c r="N407" s="52">
        <v>22</v>
      </c>
      <c r="O407" s="51">
        <v>134</v>
      </c>
      <c r="P407" s="53">
        <v>3</v>
      </c>
      <c r="Q407" s="51">
        <v>8</v>
      </c>
      <c r="R407" s="52">
        <v>5</v>
      </c>
      <c r="S407" s="51">
        <f t="shared" si="24"/>
        <v>85</v>
      </c>
      <c r="T407" s="52" t="s">
        <v>30</v>
      </c>
      <c r="U407" s="52">
        <v>16</v>
      </c>
      <c r="V407" s="50">
        <v>6.52</v>
      </c>
    </row>
    <row r="408" spans="2:22" ht="12.75" customHeight="1">
      <c r="B408" s="64" t="s">
        <v>321</v>
      </c>
      <c r="C408" s="69" t="s">
        <v>234</v>
      </c>
      <c r="D408" s="70" t="s">
        <v>413</v>
      </c>
      <c r="E408" s="69" t="s">
        <v>425</v>
      </c>
      <c r="F408" s="67" t="s">
        <v>16</v>
      </c>
      <c r="G408" s="67">
        <v>125</v>
      </c>
      <c r="H408" s="53">
        <v>270</v>
      </c>
      <c r="I408" s="51">
        <v>68</v>
      </c>
      <c r="J408" s="53">
        <v>26</v>
      </c>
      <c r="K408" s="51">
        <v>188</v>
      </c>
      <c r="L408" s="52">
        <v>220</v>
      </c>
      <c r="M408" s="76">
        <v>8</v>
      </c>
      <c r="N408" s="52">
        <v>26</v>
      </c>
      <c r="O408" s="51">
        <v>162</v>
      </c>
      <c r="P408" s="53">
        <v>3</v>
      </c>
      <c r="Q408" s="51">
        <v>8</v>
      </c>
      <c r="R408" s="52">
        <v>5</v>
      </c>
      <c r="S408" s="51">
        <f t="shared" si="24"/>
        <v>95</v>
      </c>
      <c r="T408" s="52" t="s">
        <v>31</v>
      </c>
      <c r="U408" s="52">
        <v>19</v>
      </c>
      <c r="V408" s="50">
        <v>9.07</v>
      </c>
    </row>
    <row r="409" spans="2:22" ht="12.75" customHeight="1">
      <c r="B409" s="64" t="s">
        <v>322</v>
      </c>
      <c r="C409" s="69" t="s">
        <v>234</v>
      </c>
      <c r="D409" s="70" t="s">
        <v>413</v>
      </c>
      <c r="E409" s="69" t="s">
        <v>425</v>
      </c>
      <c r="F409" s="67" t="s">
        <v>17</v>
      </c>
      <c r="G409" s="67">
        <v>150</v>
      </c>
      <c r="H409" s="53">
        <v>300</v>
      </c>
      <c r="I409" s="51">
        <v>75</v>
      </c>
      <c r="J409" s="53">
        <v>28</v>
      </c>
      <c r="K409" s="51">
        <v>218</v>
      </c>
      <c r="L409" s="52">
        <v>250</v>
      </c>
      <c r="M409" s="76">
        <v>8</v>
      </c>
      <c r="N409" s="52">
        <v>26</v>
      </c>
      <c r="O409" s="51">
        <v>192</v>
      </c>
      <c r="P409" s="53">
        <v>3</v>
      </c>
      <c r="Q409" s="51">
        <v>10</v>
      </c>
      <c r="R409" s="52">
        <v>6</v>
      </c>
      <c r="S409" s="51">
        <f t="shared" si="24"/>
        <v>100</v>
      </c>
      <c r="T409" s="52" t="s">
        <v>31</v>
      </c>
      <c r="U409" s="52">
        <v>19</v>
      </c>
      <c r="V409" s="50">
        <v>11.8</v>
      </c>
    </row>
    <row r="410" spans="2:22" ht="12.75" customHeight="1">
      <c r="B410" s="64" t="s">
        <v>487</v>
      </c>
      <c r="C410" s="69" t="s">
        <v>234</v>
      </c>
      <c r="D410" s="70" t="s">
        <v>413</v>
      </c>
      <c r="E410" s="69" t="s">
        <v>425</v>
      </c>
      <c r="F410" s="68" t="s">
        <v>72</v>
      </c>
      <c r="G410" s="67">
        <v>175</v>
      </c>
      <c r="H410" s="53">
        <v>350</v>
      </c>
      <c r="I410" s="51">
        <v>82</v>
      </c>
      <c r="J410" s="53">
        <v>32</v>
      </c>
      <c r="K410" s="51">
        <v>260</v>
      </c>
      <c r="L410" s="52">
        <v>295</v>
      </c>
      <c r="M410" s="76">
        <v>12</v>
      </c>
      <c r="N410" s="52">
        <v>30</v>
      </c>
      <c r="O410" s="51">
        <v>218</v>
      </c>
      <c r="P410" s="53">
        <v>3</v>
      </c>
      <c r="Q410" s="51">
        <v>10</v>
      </c>
      <c r="R410" s="52">
        <v>6</v>
      </c>
      <c r="S410" s="51">
        <f t="shared" si="24"/>
        <v>114</v>
      </c>
      <c r="T410" s="52" t="s">
        <v>76</v>
      </c>
      <c r="U410" s="52">
        <v>22</v>
      </c>
      <c r="V410" s="50">
        <v>18.2</v>
      </c>
    </row>
    <row r="411" spans="2:22" ht="12.75" customHeight="1">
      <c r="B411" s="64" t="s">
        <v>323</v>
      </c>
      <c r="C411" s="69" t="s">
        <v>234</v>
      </c>
      <c r="D411" s="70" t="s">
        <v>413</v>
      </c>
      <c r="E411" s="69" t="s">
        <v>425</v>
      </c>
      <c r="F411" s="67" t="s">
        <v>18</v>
      </c>
      <c r="G411" s="67">
        <v>200</v>
      </c>
      <c r="H411" s="53">
        <v>375</v>
      </c>
      <c r="I411" s="51">
        <v>88</v>
      </c>
      <c r="J411" s="53">
        <v>34</v>
      </c>
      <c r="K411" s="51">
        <v>285</v>
      </c>
      <c r="L411" s="52">
        <v>320</v>
      </c>
      <c r="M411" s="76">
        <v>12</v>
      </c>
      <c r="N411" s="52">
        <v>30</v>
      </c>
      <c r="O411" s="51">
        <v>244</v>
      </c>
      <c r="P411" s="53">
        <v>3</v>
      </c>
      <c r="Q411" s="51">
        <v>10</v>
      </c>
      <c r="R411" s="52">
        <v>6</v>
      </c>
      <c r="S411" s="51">
        <f t="shared" si="24"/>
        <v>118</v>
      </c>
      <c r="T411" s="52" t="s">
        <v>76</v>
      </c>
      <c r="U411" s="52">
        <v>22</v>
      </c>
      <c r="V411" s="50">
        <v>21.5</v>
      </c>
    </row>
    <row r="412" spans="2:22" ht="12.75" customHeight="1">
      <c r="B412" s="64" t="s">
        <v>324</v>
      </c>
      <c r="C412" s="69" t="s">
        <v>234</v>
      </c>
      <c r="D412" s="70" t="s">
        <v>413</v>
      </c>
      <c r="E412" s="69" t="s">
        <v>425</v>
      </c>
      <c r="F412" s="67" t="s">
        <v>19</v>
      </c>
      <c r="G412" s="67">
        <v>250</v>
      </c>
      <c r="H412" s="53">
        <v>450</v>
      </c>
      <c r="I412" s="51">
        <v>105</v>
      </c>
      <c r="J412" s="53">
        <v>38</v>
      </c>
      <c r="K412" s="51">
        <v>345</v>
      </c>
      <c r="L412" s="52">
        <v>385</v>
      </c>
      <c r="M412" s="76">
        <v>12</v>
      </c>
      <c r="N412" s="52">
        <v>33</v>
      </c>
      <c r="O412" s="51">
        <v>306</v>
      </c>
      <c r="P412" s="53">
        <v>3</v>
      </c>
      <c r="Q412" s="51">
        <v>12</v>
      </c>
      <c r="R412" s="52">
        <v>6</v>
      </c>
      <c r="S412" s="51">
        <f t="shared" si="24"/>
        <v>130</v>
      </c>
      <c r="T412" s="52" t="s">
        <v>32</v>
      </c>
      <c r="U412" s="52">
        <v>24</v>
      </c>
      <c r="V412" s="50">
        <v>34.9</v>
      </c>
    </row>
    <row r="413" spans="2:22" ht="12.75" customHeight="1">
      <c r="B413" s="64" t="s">
        <v>325</v>
      </c>
      <c r="C413" s="69" t="s">
        <v>234</v>
      </c>
      <c r="D413" s="70" t="s">
        <v>413</v>
      </c>
      <c r="E413" s="69" t="s">
        <v>425</v>
      </c>
      <c r="F413" s="67" t="s">
        <v>20</v>
      </c>
      <c r="G413" s="67">
        <v>300</v>
      </c>
      <c r="H413" s="53">
        <v>515</v>
      </c>
      <c r="I413" s="51">
        <v>115</v>
      </c>
      <c r="J413" s="53">
        <v>42</v>
      </c>
      <c r="K413" s="51">
        <v>410</v>
      </c>
      <c r="L413" s="52">
        <v>450</v>
      </c>
      <c r="M413" s="76">
        <v>16</v>
      </c>
      <c r="N413" s="52">
        <v>33</v>
      </c>
      <c r="O413" s="51">
        <v>362</v>
      </c>
      <c r="P413" s="53">
        <v>4</v>
      </c>
      <c r="Q413" s="51">
        <v>12</v>
      </c>
      <c r="R413" s="52">
        <v>6</v>
      </c>
      <c r="S413" s="51">
        <f t="shared" si="24"/>
        <v>138</v>
      </c>
      <c r="T413" s="52" t="s">
        <v>32</v>
      </c>
      <c r="U413" s="52">
        <v>24</v>
      </c>
      <c r="V413" s="50">
        <v>49.7</v>
      </c>
    </row>
    <row r="414" spans="2:22" ht="12.75" customHeight="1">
      <c r="B414" s="64" t="s">
        <v>326</v>
      </c>
      <c r="C414" s="69" t="s">
        <v>234</v>
      </c>
      <c r="D414" s="70" t="s">
        <v>413</v>
      </c>
      <c r="E414" s="69" t="s">
        <v>425</v>
      </c>
      <c r="F414" s="67" t="s">
        <v>21</v>
      </c>
      <c r="G414" s="67">
        <v>350</v>
      </c>
      <c r="H414" s="49">
        <v>580</v>
      </c>
      <c r="I414" s="51">
        <v>125</v>
      </c>
      <c r="J414" s="49">
        <v>46</v>
      </c>
      <c r="K414" s="51">
        <v>465</v>
      </c>
      <c r="L414" s="49">
        <v>510</v>
      </c>
      <c r="M414" s="77">
        <v>16</v>
      </c>
      <c r="N414" s="49">
        <v>36</v>
      </c>
      <c r="O414" s="51">
        <v>408</v>
      </c>
      <c r="P414" s="53">
        <v>4</v>
      </c>
      <c r="Q414" s="51">
        <v>12</v>
      </c>
      <c r="R414" s="49">
        <v>7</v>
      </c>
      <c r="S414" s="51">
        <f t="shared" si="24"/>
        <v>151</v>
      </c>
      <c r="T414" s="53" t="s">
        <v>77</v>
      </c>
      <c r="U414" s="49">
        <v>26</v>
      </c>
      <c r="V414" s="50">
        <v>68.099999999999994</v>
      </c>
    </row>
    <row r="415" spans="2:22" ht="12.75" customHeight="1">
      <c r="B415" s="64" t="s">
        <v>327</v>
      </c>
      <c r="C415" s="69" t="s">
        <v>234</v>
      </c>
      <c r="D415" s="70" t="s">
        <v>413</v>
      </c>
      <c r="E415" s="69" t="s">
        <v>425</v>
      </c>
      <c r="F415" s="67" t="s">
        <v>22</v>
      </c>
      <c r="G415" s="67">
        <v>400</v>
      </c>
      <c r="H415" s="49">
        <v>660</v>
      </c>
      <c r="I415" s="51">
        <v>135</v>
      </c>
      <c r="J415" s="49">
        <v>50</v>
      </c>
      <c r="K415" s="51">
        <v>535</v>
      </c>
      <c r="L415" s="49">
        <v>585</v>
      </c>
      <c r="M415" s="77">
        <v>16</v>
      </c>
      <c r="N415" s="49">
        <v>39</v>
      </c>
      <c r="O415" s="51">
        <v>462</v>
      </c>
      <c r="P415" s="53">
        <v>4</v>
      </c>
      <c r="Q415" s="51">
        <v>12</v>
      </c>
      <c r="R415" s="49">
        <v>7</v>
      </c>
      <c r="S415" s="51">
        <f t="shared" si="24"/>
        <v>165</v>
      </c>
      <c r="T415" s="53" t="s">
        <v>82</v>
      </c>
      <c r="U415" s="49">
        <v>29</v>
      </c>
      <c r="V415" s="50">
        <v>96.5</v>
      </c>
    </row>
    <row r="416" spans="2:22" ht="12.75" customHeight="1">
      <c r="B416" s="64" t="s">
        <v>328</v>
      </c>
      <c r="C416" s="69" t="s">
        <v>234</v>
      </c>
      <c r="D416" s="70" t="s">
        <v>413</v>
      </c>
      <c r="E416" s="69" t="s">
        <v>425</v>
      </c>
      <c r="F416" s="67" t="s">
        <v>24</v>
      </c>
      <c r="G416" s="67">
        <v>500</v>
      </c>
      <c r="H416" s="49">
        <v>755</v>
      </c>
      <c r="I416" s="51">
        <v>140</v>
      </c>
      <c r="J416" s="51">
        <v>52</v>
      </c>
      <c r="K416" s="51">
        <v>615</v>
      </c>
      <c r="L416" s="49">
        <v>670</v>
      </c>
      <c r="M416" s="77">
        <v>20</v>
      </c>
      <c r="N416" s="49">
        <v>42</v>
      </c>
      <c r="O416" s="51">
        <v>562</v>
      </c>
      <c r="P416" s="53">
        <v>4</v>
      </c>
      <c r="Q416" s="51">
        <v>12</v>
      </c>
      <c r="R416" s="49">
        <v>7</v>
      </c>
      <c r="S416" s="51">
        <f t="shared" si="24"/>
        <v>173</v>
      </c>
      <c r="T416" s="53" t="s">
        <v>81</v>
      </c>
      <c r="U416" s="49">
        <v>31</v>
      </c>
      <c r="V416" s="50">
        <v>117</v>
      </c>
    </row>
    <row r="417" spans="2:22" ht="12.75" customHeight="1">
      <c r="B417" s="46" t="s">
        <v>329</v>
      </c>
      <c r="C417" s="69" t="s">
        <v>234</v>
      </c>
      <c r="D417" s="70" t="s">
        <v>414</v>
      </c>
      <c r="E417" s="69" t="s">
        <v>426</v>
      </c>
      <c r="F417" s="72" t="s">
        <v>33</v>
      </c>
      <c r="G417" s="65">
        <v>10</v>
      </c>
      <c r="H417" s="51">
        <v>100</v>
      </c>
      <c r="I417" s="51">
        <v>45</v>
      </c>
      <c r="J417" s="51">
        <v>20</v>
      </c>
      <c r="K417" s="51">
        <v>40</v>
      </c>
      <c r="L417" s="51">
        <v>70</v>
      </c>
      <c r="M417" s="78">
        <v>4</v>
      </c>
      <c r="N417" s="51">
        <v>14</v>
      </c>
      <c r="O417" s="51">
        <v>32</v>
      </c>
      <c r="P417" s="51">
        <v>2</v>
      </c>
      <c r="Q417" s="51">
        <v>4</v>
      </c>
      <c r="R417" s="51">
        <v>3</v>
      </c>
      <c r="S417" s="51">
        <f>(J417+U417)*2+R417</f>
        <v>63</v>
      </c>
      <c r="T417" s="52" t="s">
        <v>28</v>
      </c>
      <c r="U417" s="51">
        <v>10</v>
      </c>
      <c r="V417" s="50">
        <v>1.0900000000000001</v>
      </c>
    </row>
    <row r="418" spans="2:22" ht="12.75" customHeight="1">
      <c r="B418" s="46" t="s">
        <v>330</v>
      </c>
      <c r="C418" s="69" t="s">
        <v>234</v>
      </c>
      <c r="D418" s="70" t="s">
        <v>414</v>
      </c>
      <c r="E418" s="69" t="s">
        <v>426</v>
      </c>
      <c r="F418" s="72" t="s">
        <v>10</v>
      </c>
      <c r="G418" s="65">
        <v>15</v>
      </c>
      <c r="H418" s="51">
        <v>105</v>
      </c>
      <c r="I418" s="51">
        <v>45</v>
      </c>
      <c r="J418" s="51">
        <v>20</v>
      </c>
      <c r="K418" s="51">
        <v>45</v>
      </c>
      <c r="L418" s="51">
        <v>75</v>
      </c>
      <c r="M418" s="78">
        <v>4</v>
      </c>
      <c r="N418" s="51">
        <v>14</v>
      </c>
      <c r="O418" s="51">
        <v>34</v>
      </c>
      <c r="P418" s="51">
        <v>2</v>
      </c>
      <c r="Q418" s="51">
        <v>4</v>
      </c>
      <c r="R418" s="51">
        <v>3</v>
      </c>
      <c r="S418" s="51">
        <f>(J418+U418)*2+R418</f>
        <v>63</v>
      </c>
      <c r="T418" s="52" t="s">
        <v>28</v>
      </c>
      <c r="U418" s="51">
        <v>10</v>
      </c>
      <c r="V418" s="50">
        <v>1.19</v>
      </c>
    </row>
    <row r="419" spans="2:22" ht="12.75" customHeight="1">
      <c r="B419" s="46" t="s">
        <v>331</v>
      </c>
      <c r="C419" s="69" t="s">
        <v>234</v>
      </c>
      <c r="D419" s="70" t="s">
        <v>414</v>
      </c>
      <c r="E419" s="69" t="s">
        <v>426</v>
      </c>
      <c r="F419" s="66" t="s">
        <v>12</v>
      </c>
      <c r="G419" s="66">
        <v>25</v>
      </c>
      <c r="H419" s="52">
        <v>140</v>
      </c>
      <c r="I419" s="51">
        <v>58</v>
      </c>
      <c r="J419" s="51">
        <v>24</v>
      </c>
      <c r="K419" s="51">
        <v>68</v>
      </c>
      <c r="L419" s="52">
        <v>100</v>
      </c>
      <c r="M419" s="75">
        <v>4</v>
      </c>
      <c r="N419" s="53">
        <v>18</v>
      </c>
      <c r="O419" s="51">
        <v>52</v>
      </c>
      <c r="P419" s="53">
        <v>2</v>
      </c>
      <c r="Q419" s="51">
        <v>4</v>
      </c>
      <c r="R419" s="52">
        <v>3</v>
      </c>
      <c r="S419" s="51">
        <f>(J419+U419)*2+R419</f>
        <v>77</v>
      </c>
      <c r="T419" s="53" t="s">
        <v>29</v>
      </c>
      <c r="U419" s="52">
        <v>13</v>
      </c>
      <c r="V419" s="50">
        <v>2.66</v>
      </c>
    </row>
    <row r="420" spans="2:22" ht="12.75" customHeight="1">
      <c r="B420" s="46" t="s">
        <v>332</v>
      </c>
      <c r="C420" s="69" t="s">
        <v>234</v>
      </c>
      <c r="D420" s="70" t="s">
        <v>414</v>
      </c>
      <c r="E420" s="69" t="s">
        <v>426</v>
      </c>
      <c r="F420" s="67" t="s">
        <v>56</v>
      </c>
      <c r="G420" s="67">
        <v>40</v>
      </c>
      <c r="H420" s="52">
        <v>170</v>
      </c>
      <c r="I420" s="51">
        <v>62</v>
      </c>
      <c r="J420" s="51">
        <v>26</v>
      </c>
      <c r="K420" s="51">
        <v>88</v>
      </c>
      <c r="L420" s="52">
        <v>125</v>
      </c>
      <c r="M420" s="75">
        <v>4</v>
      </c>
      <c r="N420" s="53">
        <v>22</v>
      </c>
      <c r="O420" s="51">
        <v>70</v>
      </c>
      <c r="P420" s="53">
        <v>3</v>
      </c>
      <c r="Q420" s="51">
        <v>6</v>
      </c>
      <c r="R420" s="52">
        <v>3</v>
      </c>
      <c r="S420" s="51">
        <f t="shared" ref="S420:S432" si="25">(J420+U420)*2+R420</f>
        <v>87</v>
      </c>
      <c r="T420" s="55" t="s">
        <v>30</v>
      </c>
      <c r="U420" s="52">
        <v>16</v>
      </c>
      <c r="V420" s="50">
        <v>4.09</v>
      </c>
    </row>
    <row r="421" spans="2:22" ht="12.75" customHeight="1">
      <c r="B421" s="46" t="s">
        <v>333</v>
      </c>
      <c r="C421" s="69" t="s">
        <v>234</v>
      </c>
      <c r="D421" s="70" t="s">
        <v>414</v>
      </c>
      <c r="E421" s="69" t="s">
        <v>426</v>
      </c>
      <c r="F421" s="67" t="s">
        <v>13</v>
      </c>
      <c r="G421" s="67">
        <v>50</v>
      </c>
      <c r="H421" s="52">
        <v>180</v>
      </c>
      <c r="I421" s="51">
        <v>62</v>
      </c>
      <c r="J421" s="53">
        <v>26</v>
      </c>
      <c r="K421" s="51">
        <v>102</v>
      </c>
      <c r="L421" s="52">
        <v>135</v>
      </c>
      <c r="M421" s="75">
        <v>4</v>
      </c>
      <c r="N421" s="52">
        <v>22</v>
      </c>
      <c r="O421" s="51">
        <v>82</v>
      </c>
      <c r="P421" s="53">
        <v>3</v>
      </c>
      <c r="Q421" s="51">
        <v>6</v>
      </c>
      <c r="R421" s="52">
        <v>4</v>
      </c>
      <c r="S421" s="51">
        <f t="shared" si="25"/>
        <v>88</v>
      </c>
      <c r="T421" s="52" t="s">
        <v>30</v>
      </c>
      <c r="U421" s="52">
        <v>16</v>
      </c>
      <c r="V421" s="50">
        <v>4.55</v>
      </c>
    </row>
    <row r="422" spans="2:22" ht="12.75" customHeight="1">
      <c r="B422" s="46" t="s">
        <v>334</v>
      </c>
      <c r="C422" s="69" t="s">
        <v>234</v>
      </c>
      <c r="D422" s="70" t="s">
        <v>414</v>
      </c>
      <c r="E422" s="69" t="s">
        <v>426</v>
      </c>
      <c r="F422" s="67" t="s">
        <v>57</v>
      </c>
      <c r="G422" s="67">
        <v>65</v>
      </c>
      <c r="H422" s="52">
        <v>205</v>
      </c>
      <c r="I422" s="51">
        <v>68</v>
      </c>
      <c r="J422" s="53">
        <v>26</v>
      </c>
      <c r="K422" s="51">
        <v>122</v>
      </c>
      <c r="L422" s="52">
        <v>160</v>
      </c>
      <c r="M422" s="75">
        <v>8</v>
      </c>
      <c r="N422" s="52">
        <v>22</v>
      </c>
      <c r="O422" s="51">
        <v>98</v>
      </c>
      <c r="P422" s="53">
        <v>3</v>
      </c>
      <c r="Q422" s="51">
        <v>6</v>
      </c>
      <c r="R422" s="52">
        <v>4</v>
      </c>
      <c r="S422" s="51">
        <f t="shared" si="25"/>
        <v>88</v>
      </c>
      <c r="T422" s="52" t="s">
        <v>30</v>
      </c>
      <c r="U422" s="52">
        <v>16</v>
      </c>
      <c r="V422" s="50">
        <v>5.73</v>
      </c>
    </row>
    <row r="423" spans="2:22" ht="12.75" customHeight="1">
      <c r="B423" s="46" t="s">
        <v>335</v>
      </c>
      <c r="C423" s="69" t="s">
        <v>234</v>
      </c>
      <c r="D423" s="70" t="s">
        <v>414</v>
      </c>
      <c r="E423" s="69" t="s">
        <v>426</v>
      </c>
      <c r="F423" s="67" t="s">
        <v>14</v>
      </c>
      <c r="G423" s="67">
        <v>80</v>
      </c>
      <c r="H423" s="49">
        <v>215</v>
      </c>
      <c r="I423" s="51">
        <v>72</v>
      </c>
      <c r="J423" s="49">
        <v>28</v>
      </c>
      <c r="K423" s="51">
        <v>138</v>
      </c>
      <c r="L423" s="49">
        <v>170</v>
      </c>
      <c r="M423" s="77">
        <v>8</v>
      </c>
      <c r="N423" s="49">
        <v>22</v>
      </c>
      <c r="O423" s="51">
        <v>112</v>
      </c>
      <c r="P423" s="53">
        <v>3</v>
      </c>
      <c r="Q423" s="51">
        <v>8</v>
      </c>
      <c r="R423" s="49">
        <v>4</v>
      </c>
      <c r="S423" s="51">
        <f t="shared" si="25"/>
        <v>92</v>
      </c>
      <c r="T423" s="53" t="s">
        <v>30</v>
      </c>
      <c r="U423" s="49">
        <v>16</v>
      </c>
      <c r="V423" s="50">
        <v>6.69</v>
      </c>
    </row>
    <row r="424" spans="2:22" ht="12.75" customHeight="1">
      <c r="B424" s="46" t="s">
        <v>336</v>
      </c>
      <c r="C424" s="69" t="s">
        <v>234</v>
      </c>
      <c r="D424" s="70" t="s">
        <v>414</v>
      </c>
      <c r="E424" s="69" t="s">
        <v>426</v>
      </c>
      <c r="F424" s="67" t="s">
        <v>15</v>
      </c>
      <c r="G424" s="67">
        <v>100</v>
      </c>
      <c r="H424" s="53">
        <v>250</v>
      </c>
      <c r="I424" s="51">
        <v>78</v>
      </c>
      <c r="J424" s="53">
        <v>30</v>
      </c>
      <c r="K424" s="51">
        <v>162</v>
      </c>
      <c r="L424" s="52">
        <v>200</v>
      </c>
      <c r="M424" s="76">
        <v>8</v>
      </c>
      <c r="N424" s="52">
        <v>26</v>
      </c>
      <c r="O424" s="51">
        <v>138</v>
      </c>
      <c r="P424" s="53">
        <v>3</v>
      </c>
      <c r="Q424" s="51">
        <v>8</v>
      </c>
      <c r="R424" s="52">
        <v>5</v>
      </c>
      <c r="S424" s="51">
        <f t="shared" si="25"/>
        <v>103</v>
      </c>
      <c r="T424" s="52" t="s">
        <v>31</v>
      </c>
      <c r="U424" s="52">
        <v>19</v>
      </c>
      <c r="V424" s="50">
        <v>9.66</v>
      </c>
    </row>
    <row r="425" spans="2:22" ht="12.75" customHeight="1">
      <c r="B425" s="46" t="s">
        <v>337</v>
      </c>
      <c r="C425" s="69" t="s">
        <v>234</v>
      </c>
      <c r="D425" s="70" t="s">
        <v>414</v>
      </c>
      <c r="E425" s="69" t="s">
        <v>426</v>
      </c>
      <c r="F425" s="67" t="s">
        <v>16</v>
      </c>
      <c r="G425" s="67">
        <v>125</v>
      </c>
      <c r="H425" s="53">
        <v>295</v>
      </c>
      <c r="I425" s="51">
        <v>88</v>
      </c>
      <c r="J425" s="53">
        <v>34</v>
      </c>
      <c r="K425" s="51">
        <v>188</v>
      </c>
      <c r="L425" s="52">
        <v>240</v>
      </c>
      <c r="M425" s="76">
        <v>8</v>
      </c>
      <c r="N425" s="52">
        <v>30</v>
      </c>
      <c r="O425" s="51">
        <v>168</v>
      </c>
      <c r="P425" s="53">
        <v>3</v>
      </c>
      <c r="Q425" s="51">
        <v>8</v>
      </c>
      <c r="R425" s="52">
        <v>5</v>
      </c>
      <c r="S425" s="51">
        <f t="shared" si="25"/>
        <v>117</v>
      </c>
      <c r="T425" s="52" t="s">
        <v>76</v>
      </c>
      <c r="U425" s="52">
        <v>22</v>
      </c>
      <c r="V425" s="50">
        <v>15.1</v>
      </c>
    </row>
    <row r="426" spans="2:22" ht="12.75" customHeight="1">
      <c r="B426" s="46" t="s">
        <v>338</v>
      </c>
      <c r="C426" s="69" t="s">
        <v>234</v>
      </c>
      <c r="D426" s="70" t="s">
        <v>414</v>
      </c>
      <c r="E426" s="69" t="s">
        <v>426</v>
      </c>
      <c r="F426" s="67" t="s">
        <v>17</v>
      </c>
      <c r="G426" s="67">
        <v>150</v>
      </c>
      <c r="H426" s="53">
        <v>345</v>
      </c>
      <c r="I426" s="51">
        <v>95</v>
      </c>
      <c r="J426" s="53">
        <v>36</v>
      </c>
      <c r="K426" s="51">
        <v>218</v>
      </c>
      <c r="L426" s="52">
        <v>280</v>
      </c>
      <c r="M426" s="76">
        <v>8</v>
      </c>
      <c r="N426" s="52">
        <v>33</v>
      </c>
      <c r="O426" s="51">
        <v>202</v>
      </c>
      <c r="P426" s="53">
        <v>3</v>
      </c>
      <c r="Q426" s="51">
        <v>10</v>
      </c>
      <c r="R426" s="52">
        <v>6</v>
      </c>
      <c r="S426" s="51">
        <f t="shared" si="25"/>
        <v>126</v>
      </c>
      <c r="T426" s="52" t="s">
        <v>32</v>
      </c>
      <c r="U426" s="52">
        <v>24</v>
      </c>
      <c r="V426" s="50">
        <v>21.9</v>
      </c>
    </row>
    <row r="427" spans="2:22" ht="12.75" customHeight="1">
      <c r="B427" s="46" t="s">
        <v>488</v>
      </c>
      <c r="C427" s="69" t="s">
        <v>234</v>
      </c>
      <c r="D427" s="70" t="s">
        <v>414</v>
      </c>
      <c r="E427" s="69" t="s">
        <v>426</v>
      </c>
      <c r="F427" s="68" t="s">
        <v>72</v>
      </c>
      <c r="G427" s="67">
        <v>175</v>
      </c>
      <c r="H427" s="53">
        <v>375</v>
      </c>
      <c r="I427" s="51">
        <v>105</v>
      </c>
      <c r="J427" s="53">
        <v>40</v>
      </c>
      <c r="K427" s="51">
        <v>260</v>
      </c>
      <c r="L427" s="52">
        <v>310</v>
      </c>
      <c r="M427" s="76">
        <v>12</v>
      </c>
      <c r="N427" s="52">
        <v>33</v>
      </c>
      <c r="O427" s="51">
        <v>228</v>
      </c>
      <c r="P427" s="53">
        <v>3</v>
      </c>
      <c r="Q427" s="51">
        <v>10</v>
      </c>
      <c r="R427" s="52">
        <v>6</v>
      </c>
      <c r="S427" s="51">
        <f t="shared" si="25"/>
        <v>134</v>
      </c>
      <c r="T427" s="52" t="s">
        <v>32</v>
      </c>
      <c r="U427" s="52">
        <v>24</v>
      </c>
      <c r="V427" s="50">
        <v>23.7</v>
      </c>
    </row>
    <row r="428" spans="2:22" ht="12.75" customHeight="1">
      <c r="B428" s="46" t="s">
        <v>339</v>
      </c>
      <c r="C428" s="69" t="s">
        <v>234</v>
      </c>
      <c r="D428" s="70" t="s">
        <v>414</v>
      </c>
      <c r="E428" s="69" t="s">
        <v>426</v>
      </c>
      <c r="F428" s="67" t="s">
        <v>18</v>
      </c>
      <c r="G428" s="67">
        <v>200</v>
      </c>
      <c r="H428" s="53">
        <v>415</v>
      </c>
      <c r="I428" s="51">
        <v>110</v>
      </c>
      <c r="J428" s="53">
        <v>42</v>
      </c>
      <c r="K428" s="51">
        <v>285</v>
      </c>
      <c r="L428" s="52">
        <v>345</v>
      </c>
      <c r="M428" s="76">
        <v>12</v>
      </c>
      <c r="N428" s="52">
        <v>36</v>
      </c>
      <c r="O428" s="51">
        <v>256</v>
      </c>
      <c r="P428" s="53">
        <v>3</v>
      </c>
      <c r="Q428" s="51">
        <v>10</v>
      </c>
      <c r="R428" s="52">
        <v>6</v>
      </c>
      <c r="S428" s="51">
        <f t="shared" si="25"/>
        <v>142</v>
      </c>
      <c r="T428" s="52" t="s">
        <v>77</v>
      </c>
      <c r="U428" s="52">
        <v>26</v>
      </c>
      <c r="V428" s="50">
        <v>34.9</v>
      </c>
    </row>
    <row r="429" spans="2:22" ht="12.75" customHeight="1">
      <c r="B429" s="46" t="s">
        <v>340</v>
      </c>
      <c r="C429" s="69" t="s">
        <v>234</v>
      </c>
      <c r="D429" s="70" t="s">
        <v>414</v>
      </c>
      <c r="E429" s="69" t="s">
        <v>426</v>
      </c>
      <c r="F429" s="67" t="s">
        <v>19</v>
      </c>
      <c r="G429" s="67">
        <v>250</v>
      </c>
      <c r="H429" s="53">
        <v>470</v>
      </c>
      <c r="I429" s="51">
        <v>125</v>
      </c>
      <c r="J429" s="53">
        <v>46</v>
      </c>
      <c r="K429" s="51">
        <v>345</v>
      </c>
      <c r="L429" s="52">
        <v>400</v>
      </c>
      <c r="M429" s="76">
        <v>12</v>
      </c>
      <c r="N429" s="52">
        <v>36</v>
      </c>
      <c r="O429" s="51">
        <v>316</v>
      </c>
      <c r="P429" s="53">
        <v>3</v>
      </c>
      <c r="Q429" s="51">
        <v>12</v>
      </c>
      <c r="R429" s="52">
        <v>6</v>
      </c>
      <c r="S429" s="51">
        <f t="shared" si="25"/>
        <v>150</v>
      </c>
      <c r="T429" s="52" t="s">
        <v>77</v>
      </c>
      <c r="U429" s="52">
        <v>26</v>
      </c>
      <c r="V429" s="50">
        <v>49.6</v>
      </c>
    </row>
    <row r="430" spans="2:22" ht="12.75" customHeight="1">
      <c r="B430" s="46" t="s">
        <v>341</v>
      </c>
      <c r="C430" s="69" t="s">
        <v>234</v>
      </c>
      <c r="D430" s="70" t="s">
        <v>414</v>
      </c>
      <c r="E430" s="69" t="s">
        <v>426</v>
      </c>
      <c r="F430" s="67" t="s">
        <v>20</v>
      </c>
      <c r="G430" s="67">
        <v>300</v>
      </c>
      <c r="H430" s="53">
        <v>530</v>
      </c>
      <c r="I430" s="51">
        <v>140</v>
      </c>
      <c r="J430" s="53">
        <v>52</v>
      </c>
      <c r="K430" s="51">
        <v>410</v>
      </c>
      <c r="L430" s="52">
        <v>460</v>
      </c>
      <c r="M430" s="76">
        <v>16</v>
      </c>
      <c r="N430" s="52">
        <v>36</v>
      </c>
      <c r="O430" s="51">
        <v>372</v>
      </c>
      <c r="P430" s="53">
        <v>4</v>
      </c>
      <c r="Q430" s="51">
        <v>12</v>
      </c>
      <c r="R430" s="52">
        <v>6</v>
      </c>
      <c r="S430" s="51">
        <f t="shared" si="25"/>
        <v>162</v>
      </c>
      <c r="T430" s="52" t="s">
        <v>77</v>
      </c>
      <c r="U430" s="52">
        <v>26</v>
      </c>
      <c r="V430" s="50">
        <v>68.7</v>
      </c>
    </row>
    <row r="431" spans="2:22" ht="12.75" customHeight="1">
      <c r="B431" s="46" t="s">
        <v>342</v>
      </c>
      <c r="C431" s="69" t="s">
        <v>234</v>
      </c>
      <c r="D431" s="70" t="s">
        <v>414</v>
      </c>
      <c r="E431" s="69" t="s">
        <v>426</v>
      </c>
      <c r="F431" s="67" t="s">
        <v>21</v>
      </c>
      <c r="G431" s="67">
        <v>350</v>
      </c>
      <c r="H431" s="49">
        <v>600</v>
      </c>
      <c r="I431" s="51">
        <v>150</v>
      </c>
      <c r="J431" s="49">
        <v>56</v>
      </c>
      <c r="K431" s="51">
        <v>465</v>
      </c>
      <c r="L431" s="49">
        <v>525</v>
      </c>
      <c r="M431" s="77">
        <v>16</v>
      </c>
      <c r="N431" s="49">
        <v>39</v>
      </c>
      <c r="O431" s="51">
        <v>420</v>
      </c>
      <c r="P431" s="53">
        <v>4</v>
      </c>
      <c r="Q431" s="51">
        <v>12</v>
      </c>
      <c r="R431" s="49">
        <v>7</v>
      </c>
      <c r="S431" s="51">
        <f t="shared" si="25"/>
        <v>177</v>
      </c>
      <c r="T431" s="53" t="s">
        <v>82</v>
      </c>
      <c r="U431" s="49">
        <v>29</v>
      </c>
      <c r="V431" s="50">
        <v>94.6</v>
      </c>
    </row>
    <row r="432" spans="2:22" ht="12.75" customHeight="1">
      <c r="B432" s="46" t="s">
        <v>343</v>
      </c>
      <c r="C432" s="69" t="s">
        <v>234</v>
      </c>
      <c r="D432" s="70" t="s">
        <v>414</v>
      </c>
      <c r="E432" s="69" t="s">
        <v>426</v>
      </c>
      <c r="F432" s="67" t="s">
        <v>22</v>
      </c>
      <c r="G432" s="67">
        <v>400</v>
      </c>
      <c r="H432" s="49">
        <v>670</v>
      </c>
      <c r="I432" s="51">
        <v>160</v>
      </c>
      <c r="J432" s="49">
        <v>60</v>
      </c>
      <c r="K432" s="51">
        <v>535</v>
      </c>
      <c r="L432" s="49">
        <v>585</v>
      </c>
      <c r="M432" s="77">
        <v>16</v>
      </c>
      <c r="N432" s="49">
        <v>42</v>
      </c>
      <c r="O432" s="51">
        <v>475</v>
      </c>
      <c r="P432" s="53">
        <v>4</v>
      </c>
      <c r="Q432" s="51">
        <v>12</v>
      </c>
      <c r="R432" s="49">
        <v>7</v>
      </c>
      <c r="S432" s="51">
        <f t="shared" si="25"/>
        <v>189</v>
      </c>
      <c r="T432" s="53" t="s">
        <v>81</v>
      </c>
      <c r="U432" s="49">
        <v>31</v>
      </c>
      <c r="V432" s="50">
        <v>124</v>
      </c>
    </row>
    <row r="433" spans="2:22" ht="12.75" customHeight="1">
      <c r="B433" s="43" t="s">
        <v>344</v>
      </c>
      <c r="C433" s="69" t="s">
        <v>234</v>
      </c>
      <c r="D433" s="70" t="s">
        <v>415</v>
      </c>
      <c r="E433" s="69" t="s">
        <v>427</v>
      </c>
      <c r="F433" s="72" t="s">
        <v>33</v>
      </c>
      <c r="G433" s="65">
        <v>10</v>
      </c>
      <c r="H433" s="51">
        <v>100</v>
      </c>
      <c r="I433" s="51">
        <v>45</v>
      </c>
      <c r="J433" s="51">
        <v>20</v>
      </c>
      <c r="K433" s="51">
        <v>40</v>
      </c>
      <c r="L433" s="51">
        <v>70</v>
      </c>
      <c r="M433" s="78">
        <v>4</v>
      </c>
      <c r="N433" s="51">
        <v>14</v>
      </c>
      <c r="O433" s="51">
        <v>32</v>
      </c>
      <c r="P433" s="51">
        <v>2</v>
      </c>
      <c r="Q433" s="51">
        <v>4</v>
      </c>
      <c r="R433" s="51">
        <v>3</v>
      </c>
      <c r="S433" s="51">
        <f>(J433+U433)*2+R433</f>
        <v>63</v>
      </c>
      <c r="T433" s="52" t="s">
        <v>28</v>
      </c>
      <c r="U433" s="51">
        <v>10</v>
      </c>
      <c r="V433" s="50">
        <v>1.0900000000000001</v>
      </c>
    </row>
    <row r="434" spans="2:22" ht="12.75" customHeight="1">
      <c r="B434" s="43" t="s">
        <v>345</v>
      </c>
      <c r="C434" s="69" t="s">
        <v>234</v>
      </c>
      <c r="D434" s="70" t="s">
        <v>415</v>
      </c>
      <c r="E434" s="69" t="s">
        <v>427</v>
      </c>
      <c r="F434" s="72" t="s">
        <v>10</v>
      </c>
      <c r="G434" s="65">
        <v>15</v>
      </c>
      <c r="H434" s="51">
        <v>105</v>
      </c>
      <c r="I434" s="51">
        <v>45</v>
      </c>
      <c r="J434" s="51">
        <v>20</v>
      </c>
      <c r="K434" s="51">
        <v>45</v>
      </c>
      <c r="L434" s="51">
        <v>75</v>
      </c>
      <c r="M434" s="78">
        <v>4</v>
      </c>
      <c r="N434" s="51">
        <v>14</v>
      </c>
      <c r="O434" s="51">
        <v>34</v>
      </c>
      <c r="P434" s="51">
        <v>2</v>
      </c>
      <c r="Q434" s="51">
        <v>4</v>
      </c>
      <c r="R434" s="51">
        <v>3</v>
      </c>
      <c r="S434" s="51">
        <f t="shared" ref="S434:S447" si="26">(J434+U434)*2+R434</f>
        <v>63</v>
      </c>
      <c r="T434" s="52" t="s">
        <v>28</v>
      </c>
      <c r="U434" s="51">
        <v>10</v>
      </c>
      <c r="V434" s="50">
        <v>1.19</v>
      </c>
    </row>
    <row r="435" spans="2:22" ht="12.75" customHeight="1">
      <c r="B435" s="43" t="s">
        <v>346</v>
      </c>
      <c r="C435" s="69" t="s">
        <v>234</v>
      </c>
      <c r="D435" s="70" t="s">
        <v>415</v>
      </c>
      <c r="E435" s="69" t="s">
        <v>427</v>
      </c>
      <c r="F435" s="66" t="s">
        <v>12</v>
      </c>
      <c r="G435" s="66">
        <v>25</v>
      </c>
      <c r="H435" s="52">
        <v>140</v>
      </c>
      <c r="I435" s="51">
        <v>58</v>
      </c>
      <c r="J435" s="51">
        <v>24</v>
      </c>
      <c r="K435" s="51">
        <v>68</v>
      </c>
      <c r="L435" s="52">
        <v>100</v>
      </c>
      <c r="M435" s="75">
        <v>4</v>
      </c>
      <c r="N435" s="53">
        <v>18</v>
      </c>
      <c r="O435" s="51">
        <v>52</v>
      </c>
      <c r="P435" s="53">
        <v>2</v>
      </c>
      <c r="Q435" s="51">
        <v>4</v>
      </c>
      <c r="R435" s="52">
        <v>3</v>
      </c>
      <c r="S435" s="51">
        <f t="shared" si="26"/>
        <v>77</v>
      </c>
      <c r="T435" s="53" t="s">
        <v>29</v>
      </c>
      <c r="U435" s="52">
        <v>13</v>
      </c>
      <c r="V435" s="50">
        <v>2.66</v>
      </c>
    </row>
    <row r="436" spans="2:22" ht="12.75" customHeight="1">
      <c r="B436" s="43" t="s">
        <v>347</v>
      </c>
      <c r="C436" s="69" t="s">
        <v>234</v>
      </c>
      <c r="D436" s="70" t="s">
        <v>415</v>
      </c>
      <c r="E436" s="69" t="s">
        <v>427</v>
      </c>
      <c r="F436" s="67" t="s">
        <v>56</v>
      </c>
      <c r="G436" s="67">
        <v>40</v>
      </c>
      <c r="H436" s="52">
        <v>170</v>
      </c>
      <c r="I436" s="51">
        <v>62</v>
      </c>
      <c r="J436" s="51">
        <v>26</v>
      </c>
      <c r="K436" s="51">
        <v>88</v>
      </c>
      <c r="L436" s="52">
        <v>125</v>
      </c>
      <c r="M436" s="75">
        <v>4</v>
      </c>
      <c r="N436" s="53">
        <v>22</v>
      </c>
      <c r="O436" s="51">
        <v>70</v>
      </c>
      <c r="P436" s="53">
        <v>3</v>
      </c>
      <c r="Q436" s="51">
        <v>6</v>
      </c>
      <c r="R436" s="52">
        <v>3</v>
      </c>
      <c r="S436" s="51">
        <f t="shared" si="26"/>
        <v>87</v>
      </c>
      <c r="T436" s="55" t="s">
        <v>30</v>
      </c>
      <c r="U436" s="52">
        <v>16</v>
      </c>
      <c r="V436" s="50">
        <v>4.09</v>
      </c>
    </row>
    <row r="437" spans="2:22" ht="12.75" customHeight="1">
      <c r="B437" s="43" t="s">
        <v>348</v>
      </c>
      <c r="C437" s="69" t="s">
        <v>234</v>
      </c>
      <c r="D437" s="70" t="s">
        <v>415</v>
      </c>
      <c r="E437" s="69" t="s">
        <v>427</v>
      </c>
      <c r="F437" s="67" t="s">
        <v>13</v>
      </c>
      <c r="G437" s="67">
        <v>50</v>
      </c>
      <c r="H437" s="52">
        <v>195</v>
      </c>
      <c r="I437" s="51">
        <v>68</v>
      </c>
      <c r="J437" s="53">
        <v>28</v>
      </c>
      <c r="K437" s="51">
        <v>102</v>
      </c>
      <c r="L437" s="52">
        <v>145</v>
      </c>
      <c r="M437" s="75">
        <v>4</v>
      </c>
      <c r="N437" s="52">
        <v>26</v>
      </c>
      <c r="O437" s="51">
        <v>90</v>
      </c>
      <c r="P437" s="53">
        <v>3</v>
      </c>
      <c r="Q437" s="51">
        <v>6</v>
      </c>
      <c r="R437" s="52">
        <v>4</v>
      </c>
      <c r="S437" s="51">
        <f t="shared" si="26"/>
        <v>98</v>
      </c>
      <c r="T437" s="52" t="s">
        <v>31</v>
      </c>
      <c r="U437" s="52">
        <v>19</v>
      </c>
      <c r="V437" s="50">
        <v>5.98</v>
      </c>
    </row>
    <row r="438" spans="2:22" ht="12.75" customHeight="1">
      <c r="B438" s="43" t="s">
        <v>349</v>
      </c>
      <c r="C438" s="69" t="s">
        <v>234</v>
      </c>
      <c r="D438" s="70" t="s">
        <v>415</v>
      </c>
      <c r="E438" s="69" t="s">
        <v>427</v>
      </c>
      <c r="F438" s="67" t="s">
        <v>57</v>
      </c>
      <c r="G438" s="67">
        <v>65</v>
      </c>
      <c r="H438" s="52">
        <v>220</v>
      </c>
      <c r="I438" s="51">
        <v>76</v>
      </c>
      <c r="J438" s="53">
        <v>30</v>
      </c>
      <c r="K438" s="51">
        <v>122</v>
      </c>
      <c r="L438" s="52">
        <v>170</v>
      </c>
      <c r="M438" s="75">
        <v>8</v>
      </c>
      <c r="N438" s="52">
        <v>26</v>
      </c>
      <c r="O438" s="51">
        <v>108</v>
      </c>
      <c r="P438" s="53">
        <v>3</v>
      </c>
      <c r="Q438" s="51">
        <v>6</v>
      </c>
      <c r="R438" s="52">
        <v>4</v>
      </c>
      <c r="S438" s="51">
        <f t="shared" si="26"/>
        <v>102</v>
      </c>
      <c r="T438" s="52" t="s">
        <v>31</v>
      </c>
      <c r="U438" s="52">
        <v>19</v>
      </c>
      <c r="V438" s="50">
        <v>7.91</v>
      </c>
    </row>
    <row r="439" spans="2:22" ht="12.75" customHeight="1">
      <c r="B439" s="43" t="s">
        <v>350</v>
      </c>
      <c r="C439" s="69" t="s">
        <v>234</v>
      </c>
      <c r="D439" s="70" t="s">
        <v>415</v>
      </c>
      <c r="E439" s="69" t="s">
        <v>427</v>
      </c>
      <c r="F439" s="67" t="s">
        <v>14</v>
      </c>
      <c r="G439" s="67">
        <v>80</v>
      </c>
      <c r="H439" s="49">
        <v>230</v>
      </c>
      <c r="I439" s="51">
        <v>78</v>
      </c>
      <c r="J439" s="49">
        <v>32</v>
      </c>
      <c r="K439" s="51">
        <v>138</v>
      </c>
      <c r="L439" s="49">
        <v>180</v>
      </c>
      <c r="M439" s="77">
        <v>8</v>
      </c>
      <c r="N439" s="49">
        <v>26</v>
      </c>
      <c r="O439" s="51">
        <v>120</v>
      </c>
      <c r="P439" s="53">
        <v>3</v>
      </c>
      <c r="Q439" s="51">
        <v>8</v>
      </c>
      <c r="R439" s="49">
        <v>4</v>
      </c>
      <c r="S439" s="51">
        <f t="shared" si="26"/>
        <v>106</v>
      </c>
      <c r="T439" s="53" t="s">
        <v>31</v>
      </c>
      <c r="U439" s="49">
        <v>19</v>
      </c>
      <c r="V439" s="50">
        <v>8.9499999999999993</v>
      </c>
    </row>
    <row r="440" spans="2:22" ht="12.75" customHeight="1">
      <c r="B440" s="43" t="s">
        <v>351</v>
      </c>
      <c r="C440" s="69" t="s">
        <v>234</v>
      </c>
      <c r="D440" s="70" t="s">
        <v>415</v>
      </c>
      <c r="E440" s="69" t="s">
        <v>427</v>
      </c>
      <c r="F440" s="67" t="s">
        <v>15</v>
      </c>
      <c r="G440" s="67">
        <v>100</v>
      </c>
      <c r="H440" s="53">
        <v>265</v>
      </c>
      <c r="I440" s="51">
        <v>90</v>
      </c>
      <c r="J440" s="53">
        <v>36</v>
      </c>
      <c r="K440" s="51">
        <v>162</v>
      </c>
      <c r="L440" s="52">
        <v>210</v>
      </c>
      <c r="M440" s="76">
        <v>8</v>
      </c>
      <c r="N440" s="52">
        <v>30</v>
      </c>
      <c r="O440" s="51">
        <v>150</v>
      </c>
      <c r="P440" s="53">
        <v>3</v>
      </c>
      <c r="Q440" s="51">
        <v>8</v>
      </c>
      <c r="R440" s="52">
        <v>5</v>
      </c>
      <c r="S440" s="51">
        <f t="shared" si="26"/>
        <v>121</v>
      </c>
      <c r="T440" s="52" t="s">
        <v>76</v>
      </c>
      <c r="U440" s="52">
        <v>22</v>
      </c>
      <c r="V440" s="50">
        <v>13.7</v>
      </c>
    </row>
    <row r="441" spans="2:22" ht="12.75" customHeight="1">
      <c r="B441" s="43" t="s">
        <v>352</v>
      </c>
      <c r="C441" s="69" t="s">
        <v>234</v>
      </c>
      <c r="D441" s="70" t="s">
        <v>415</v>
      </c>
      <c r="E441" s="69" t="s">
        <v>427</v>
      </c>
      <c r="F441" s="67" t="s">
        <v>16</v>
      </c>
      <c r="G441" s="67">
        <v>125</v>
      </c>
      <c r="H441" s="53">
        <v>315</v>
      </c>
      <c r="I441" s="51">
        <v>105</v>
      </c>
      <c r="J441" s="53">
        <v>40</v>
      </c>
      <c r="K441" s="51">
        <v>188</v>
      </c>
      <c r="L441" s="52">
        <v>250</v>
      </c>
      <c r="M441" s="76">
        <v>8</v>
      </c>
      <c r="N441" s="52">
        <v>33</v>
      </c>
      <c r="O441" s="51">
        <v>180</v>
      </c>
      <c r="P441" s="53">
        <v>3</v>
      </c>
      <c r="Q441" s="51">
        <v>8</v>
      </c>
      <c r="R441" s="52">
        <v>5</v>
      </c>
      <c r="S441" s="51">
        <f t="shared" si="26"/>
        <v>133</v>
      </c>
      <c r="T441" s="52" t="s">
        <v>32</v>
      </c>
      <c r="U441" s="52">
        <v>24</v>
      </c>
      <c r="V441" s="50">
        <v>22.7</v>
      </c>
    </row>
    <row r="442" spans="2:22" ht="12.75" customHeight="1">
      <c r="B442" s="43" t="s">
        <v>353</v>
      </c>
      <c r="C442" s="69" t="s">
        <v>234</v>
      </c>
      <c r="D442" s="70" t="s">
        <v>415</v>
      </c>
      <c r="E442" s="69" t="s">
        <v>427</v>
      </c>
      <c r="F442" s="67" t="s">
        <v>17</v>
      </c>
      <c r="G442" s="67">
        <v>150</v>
      </c>
      <c r="H442" s="53">
        <v>355</v>
      </c>
      <c r="I442" s="51">
        <v>115</v>
      </c>
      <c r="J442" s="53">
        <v>44</v>
      </c>
      <c r="K442" s="51">
        <v>218</v>
      </c>
      <c r="L442" s="52">
        <v>290</v>
      </c>
      <c r="M442" s="76">
        <v>12</v>
      </c>
      <c r="N442" s="52">
        <v>33</v>
      </c>
      <c r="O442" s="51">
        <v>210</v>
      </c>
      <c r="P442" s="53">
        <v>3</v>
      </c>
      <c r="Q442" s="51">
        <v>10</v>
      </c>
      <c r="R442" s="52">
        <v>6</v>
      </c>
      <c r="S442" s="51">
        <f t="shared" si="26"/>
        <v>142</v>
      </c>
      <c r="T442" s="52" t="s">
        <v>32</v>
      </c>
      <c r="U442" s="52">
        <v>24</v>
      </c>
      <c r="V442" s="50">
        <v>30.2</v>
      </c>
    </row>
    <row r="443" spans="2:22" ht="12.75" customHeight="1">
      <c r="B443" s="43" t="s">
        <v>489</v>
      </c>
      <c r="C443" s="69" t="s">
        <v>234</v>
      </c>
      <c r="D443" s="70" t="s">
        <v>415</v>
      </c>
      <c r="E443" s="69" t="s">
        <v>427</v>
      </c>
      <c r="F443" s="68" t="s">
        <v>72</v>
      </c>
      <c r="G443" s="67">
        <v>175</v>
      </c>
      <c r="H443" s="53">
        <v>385</v>
      </c>
      <c r="I443" s="51">
        <v>127</v>
      </c>
      <c r="J443" s="53">
        <v>48</v>
      </c>
      <c r="K443" s="51">
        <v>260</v>
      </c>
      <c r="L443" s="52">
        <v>320</v>
      </c>
      <c r="M443" s="76">
        <v>12</v>
      </c>
      <c r="N443" s="52">
        <v>33</v>
      </c>
      <c r="O443" s="51">
        <v>245</v>
      </c>
      <c r="P443" s="53">
        <v>3</v>
      </c>
      <c r="Q443" s="51">
        <v>10</v>
      </c>
      <c r="R443" s="52">
        <v>6</v>
      </c>
      <c r="S443" s="51">
        <f t="shared" si="26"/>
        <v>150</v>
      </c>
      <c r="T443" s="52" t="s">
        <v>32</v>
      </c>
      <c r="U443" s="52">
        <v>24</v>
      </c>
      <c r="V443" s="50">
        <v>38.9</v>
      </c>
    </row>
    <row r="444" spans="2:22" ht="12.75" customHeight="1">
      <c r="B444" s="43" t="s">
        <v>354</v>
      </c>
      <c r="C444" s="69" t="s">
        <v>234</v>
      </c>
      <c r="D444" s="70" t="s">
        <v>415</v>
      </c>
      <c r="E444" s="69" t="s">
        <v>427</v>
      </c>
      <c r="F444" s="67" t="s">
        <v>18</v>
      </c>
      <c r="G444" s="67">
        <v>200</v>
      </c>
      <c r="H444" s="53">
        <v>430</v>
      </c>
      <c r="I444" s="51">
        <v>130</v>
      </c>
      <c r="J444" s="53">
        <v>52</v>
      </c>
      <c r="K444" s="51">
        <v>285</v>
      </c>
      <c r="L444" s="52">
        <v>360</v>
      </c>
      <c r="M444" s="76">
        <v>12</v>
      </c>
      <c r="N444" s="52">
        <v>36</v>
      </c>
      <c r="O444" s="51">
        <v>278</v>
      </c>
      <c r="P444" s="53">
        <v>3</v>
      </c>
      <c r="Q444" s="51">
        <v>10</v>
      </c>
      <c r="R444" s="52">
        <v>6</v>
      </c>
      <c r="S444" s="51">
        <f t="shared" si="26"/>
        <v>162</v>
      </c>
      <c r="T444" s="52" t="s">
        <v>77</v>
      </c>
      <c r="U444" s="52">
        <v>26</v>
      </c>
      <c r="V444" s="50">
        <v>52.8</v>
      </c>
    </row>
    <row r="445" spans="2:22" ht="12.75" customHeight="1">
      <c r="B445" s="43" t="s">
        <v>355</v>
      </c>
      <c r="C445" s="69" t="s">
        <v>234</v>
      </c>
      <c r="D445" s="70" t="s">
        <v>415</v>
      </c>
      <c r="E445" s="69" t="s">
        <v>427</v>
      </c>
      <c r="F445" s="67" t="s">
        <v>19</v>
      </c>
      <c r="G445" s="67">
        <v>250</v>
      </c>
      <c r="H445" s="53">
        <v>505</v>
      </c>
      <c r="I445" s="51">
        <v>157</v>
      </c>
      <c r="J445" s="53">
        <v>60</v>
      </c>
      <c r="K445" s="51">
        <v>345</v>
      </c>
      <c r="L445" s="52">
        <v>430</v>
      </c>
      <c r="M445" s="76">
        <v>12</v>
      </c>
      <c r="N445" s="52">
        <v>39</v>
      </c>
      <c r="O445" s="51">
        <v>340</v>
      </c>
      <c r="P445" s="53">
        <v>3</v>
      </c>
      <c r="Q445" s="51">
        <v>12</v>
      </c>
      <c r="R445" s="52">
        <v>6</v>
      </c>
      <c r="S445" s="51">
        <f t="shared" si="26"/>
        <v>184</v>
      </c>
      <c r="T445" s="52" t="s">
        <v>82</v>
      </c>
      <c r="U445" s="52">
        <v>29</v>
      </c>
      <c r="V445" s="50">
        <v>81.400000000000006</v>
      </c>
    </row>
    <row r="446" spans="2:22" ht="12.75" customHeight="1">
      <c r="B446" s="43" t="s">
        <v>356</v>
      </c>
      <c r="C446" s="69" t="s">
        <v>234</v>
      </c>
      <c r="D446" s="70" t="s">
        <v>415</v>
      </c>
      <c r="E446" s="69" t="s">
        <v>427</v>
      </c>
      <c r="F446" s="67" t="s">
        <v>20</v>
      </c>
      <c r="G446" s="67">
        <v>300</v>
      </c>
      <c r="H446" s="53">
        <v>585</v>
      </c>
      <c r="I446" s="51">
        <v>170</v>
      </c>
      <c r="J446" s="53">
        <v>68</v>
      </c>
      <c r="K446" s="51">
        <v>410</v>
      </c>
      <c r="L446" s="52">
        <v>500</v>
      </c>
      <c r="M446" s="76">
        <v>16</v>
      </c>
      <c r="N446" s="52">
        <v>42</v>
      </c>
      <c r="O446" s="51">
        <v>400</v>
      </c>
      <c r="P446" s="53">
        <v>4</v>
      </c>
      <c r="Q446" s="51">
        <v>12</v>
      </c>
      <c r="R446" s="52">
        <v>6</v>
      </c>
      <c r="S446" s="51">
        <f t="shared" si="26"/>
        <v>204</v>
      </c>
      <c r="T446" s="52" t="s">
        <v>81</v>
      </c>
      <c r="U446" s="52">
        <v>31</v>
      </c>
      <c r="V446" s="50">
        <v>122</v>
      </c>
    </row>
    <row r="447" spans="2:22" ht="12.75" customHeight="1">
      <c r="B447" s="43" t="s">
        <v>357</v>
      </c>
      <c r="C447" s="69" t="s">
        <v>234</v>
      </c>
      <c r="D447" s="70" t="s">
        <v>415</v>
      </c>
      <c r="E447" s="69" t="s">
        <v>427</v>
      </c>
      <c r="F447" s="67" t="s">
        <v>21</v>
      </c>
      <c r="G447" s="67">
        <v>350</v>
      </c>
      <c r="H447" s="49">
        <v>655</v>
      </c>
      <c r="I447" s="51">
        <v>189</v>
      </c>
      <c r="J447" s="49">
        <v>74</v>
      </c>
      <c r="K447" s="51">
        <v>465</v>
      </c>
      <c r="L447" s="49">
        <v>560</v>
      </c>
      <c r="M447" s="77">
        <v>16</v>
      </c>
      <c r="N447" s="49">
        <v>48</v>
      </c>
      <c r="O447" s="51">
        <v>460</v>
      </c>
      <c r="P447" s="53">
        <v>4</v>
      </c>
      <c r="Q447" s="51">
        <v>12</v>
      </c>
      <c r="R447" s="49">
        <v>7</v>
      </c>
      <c r="S447" s="51">
        <f t="shared" si="26"/>
        <v>227</v>
      </c>
      <c r="T447" s="53" t="s">
        <v>85</v>
      </c>
      <c r="U447" s="49">
        <v>36</v>
      </c>
      <c r="V447" s="50">
        <v>165</v>
      </c>
    </row>
    <row r="448" spans="2:22" ht="12.75" customHeight="1">
      <c r="B448" s="63" t="s">
        <v>358</v>
      </c>
      <c r="C448" s="69" t="s">
        <v>234</v>
      </c>
      <c r="D448" s="70" t="s">
        <v>416</v>
      </c>
      <c r="E448" s="69" t="s">
        <v>428</v>
      </c>
      <c r="F448" s="72" t="s">
        <v>33</v>
      </c>
      <c r="G448" s="65">
        <v>10</v>
      </c>
      <c r="H448" s="51">
        <v>100</v>
      </c>
      <c r="I448" s="51">
        <v>45</v>
      </c>
      <c r="J448" s="51">
        <v>20</v>
      </c>
      <c r="K448" s="51">
        <v>40</v>
      </c>
      <c r="L448" s="51">
        <v>70</v>
      </c>
      <c r="M448" s="78">
        <v>4</v>
      </c>
      <c r="N448" s="51">
        <v>14</v>
      </c>
      <c r="O448" s="51">
        <v>32</v>
      </c>
      <c r="P448" s="51">
        <v>2</v>
      </c>
      <c r="Q448" s="51">
        <v>4</v>
      </c>
      <c r="R448" s="51">
        <v>3</v>
      </c>
      <c r="S448" s="51">
        <f>(J448+U448)*2+R448</f>
        <v>63</v>
      </c>
      <c r="T448" s="52" t="s">
        <v>28</v>
      </c>
      <c r="U448" s="51">
        <v>10</v>
      </c>
      <c r="V448" s="50">
        <v>1.0900000000000001</v>
      </c>
    </row>
    <row r="449" spans="2:22" ht="12.75" customHeight="1">
      <c r="B449" s="63" t="s">
        <v>359</v>
      </c>
      <c r="C449" s="69" t="s">
        <v>234</v>
      </c>
      <c r="D449" s="70" t="s">
        <v>416</v>
      </c>
      <c r="E449" s="69" t="s">
        <v>428</v>
      </c>
      <c r="F449" s="72" t="s">
        <v>10</v>
      </c>
      <c r="G449" s="65">
        <v>15</v>
      </c>
      <c r="H449" s="51">
        <v>105</v>
      </c>
      <c r="I449" s="51">
        <v>45</v>
      </c>
      <c r="J449" s="51">
        <v>20</v>
      </c>
      <c r="K449" s="51">
        <v>45</v>
      </c>
      <c r="L449" s="51">
        <v>75</v>
      </c>
      <c r="M449" s="78">
        <v>4</v>
      </c>
      <c r="N449" s="51">
        <v>14</v>
      </c>
      <c r="O449" s="51">
        <v>34</v>
      </c>
      <c r="P449" s="51">
        <v>2</v>
      </c>
      <c r="Q449" s="51">
        <v>4</v>
      </c>
      <c r="R449" s="51">
        <v>3</v>
      </c>
      <c r="S449" s="51">
        <f t="shared" ref="S449:S461" si="27">(J449+U449)*2+R449</f>
        <v>63</v>
      </c>
      <c r="T449" s="52" t="s">
        <v>28</v>
      </c>
      <c r="U449" s="51">
        <v>10</v>
      </c>
      <c r="V449" s="50">
        <v>1.19</v>
      </c>
    </row>
    <row r="450" spans="2:22" ht="12.75" customHeight="1">
      <c r="B450" s="63" t="s">
        <v>360</v>
      </c>
      <c r="C450" s="69" t="s">
        <v>234</v>
      </c>
      <c r="D450" s="70" t="s">
        <v>416</v>
      </c>
      <c r="E450" s="69" t="s">
        <v>428</v>
      </c>
      <c r="F450" s="66" t="s">
        <v>12</v>
      </c>
      <c r="G450" s="66">
        <v>25</v>
      </c>
      <c r="H450" s="52">
        <v>140</v>
      </c>
      <c r="I450" s="51">
        <v>58</v>
      </c>
      <c r="J450" s="51">
        <v>24</v>
      </c>
      <c r="K450" s="51">
        <v>68</v>
      </c>
      <c r="L450" s="52">
        <v>100</v>
      </c>
      <c r="M450" s="75">
        <v>4</v>
      </c>
      <c r="N450" s="53">
        <v>18</v>
      </c>
      <c r="O450" s="51">
        <v>52</v>
      </c>
      <c r="P450" s="53">
        <v>2</v>
      </c>
      <c r="Q450" s="51">
        <v>4</v>
      </c>
      <c r="R450" s="52">
        <v>3</v>
      </c>
      <c r="S450" s="51">
        <f t="shared" si="27"/>
        <v>77</v>
      </c>
      <c r="T450" s="53" t="s">
        <v>29</v>
      </c>
      <c r="U450" s="52">
        <v>13</v>
      </c>
      <c r="V450" s="50">
        <v>2.66</v>
      </c>
    </row>
    <row r="451" spans="2:22" ht="12.75" customHeight="1">
      <c r="B451" s="63" t="s">
        <v>361</v>
      </c>
      <c r="C451" s="69" t="s">
        <v>234</v>
      </c>
      <c r="D451" s="70" t="s">
        <v>416</v>
      </c>
      <c r="E451" s="69" t="s">
        <v>428</v>
      </c>
      <c r="F451" s="67" t="s">
        <v>56</v>
      </c>
      <c r="G451" s="67">
        <v>40</v>
      </c>
      <c r="H451" s="52">
        <v>170</v>
      </c>
      <c r="I451" s="51">
        <v>64</v>
      </c>
      <c r="J451" s="51">
        <v>28</v>
      </c>
      <c r="K451" s="51">
        <v>88</v>
      </c>
      <c r="L451" s="52">
        <v>125</v>
      </c>
      <c r="M451" s="75">
        <v>4</v>
      </c>
      <c r="N451" s="53">
        <v>22</v>
      </c>
      <c r="O451" s="51">
        <v>70</v>
      </c>
      <c r="P451" s="53">
        <v>3</v>
      </c>
      <c r="Q451" s="51">
        <v>6</v>
      </c>
      <c r="R451" s="52">
        <v>3</v>
      </c>
      <c r="S451" s="51">
        <f t="shared" si="27"/>
        <v>91</v>
      </c>
      <c r="T451" s="55" t="s">
        <v>30</v>
      </c>
      <c r="U451" s="52">
        <v>16</v>
      </c>
      <c r="V451" s="50">
        <v>4.3</v>
      </c>
    </row>
    <row r="452" spans="2:22" ht="12.75" customHeight="1">
      <c r="B452" s="63" t="s">
        <v>362</v>
      </c>
      <c r="C452" s="69" t="s">
        <v>234</v>
      </c>
      <c r="D452" s="70" t="s">
        <v>416</v>
      </c>
      <c r="E452" s="69" t="s">
        <v>428</v>
      </c>
      <c r="F452" s="67" t="s">
        <v>13</v>
      </c>
      <c r="G452" s="67">
        <v>50</v>
      </c>
      <c r="H452" s="52">
        <v>195</v>
      </c>
      <c r="I452" s="51">
        <v>75</v>
      </c>
      <c r="J452" s="53">
        <v>30</v>
      </c>
      <c r="K452" s="51">
        <v>102</v>
      </c>
      <c r="L452" s="52">
        <v>145</v>
      </c>
      <c r="M452" s="75">
        <v>4</v>
      </c>
      <c r="N452" s="52">
        <v>26</v>
      </c>
      <c r="O452" s="51">
        <v>90</v>
      </c>
      <c r="P452" s="53">
        <v>3</v>
      </c>
      <c r="Q452" s="51">
        <v>6</v>
      </c>
      <c r="R452" s="52">
        <v>4</v>
      </c>
      <c r="S452" s="51">
        <f t="shared" si="27"/>
        <v>102</v>
      </c>
      <c r="T452" s="52" t="s">
        <v>31</v>
      </c>
      <c r="U452" s="52">
        <v>19</v>
      </c>
      <c r="V452" s="50">
        <v>6.25</v>
      </c>
    </row>
    <row r="453" spans="2:22" ht="12.75" customHeight="1">
      <c r="B453" s="63" t="s">
        <v>363</v>
      </c>
      <c r="C453" s="69" t="s">
        <v>234</v>
      </c>
      <c r="D453" s="70" t="s">
        <v>416</v>
      </c>
      <c r="E453" s="69" t="s">
        <v>428</v>
      </c>
      <c r="F453" s="67" t="s">
        <v>57</v>
      </c>
      <c r="G453" s="67">
        <v>65</v>
      </c>
      <c r="H453" s="52">
        <v>220</v>
      </c>
      <c r="I453" s="51">
        <v>82</v>
      </c>
      <c r="J453" s="53">
        <v>34</v>
      </c>
      <c r="K453" s="51">
        <v>122</v>
      </c>
      <c r="L453" s="52">
        <v>170</v>
      </c>
      <c r="M453" s="75">
        <v>8</v>
      </c>
      <c r="N453" s="52">
        <v>26</v>
      </c>
      <c r="O453" s="51">
        <v>108</v>
      </c>
      <c r="P453" s="53">
        <v>3</v>
      </c>
      <c r="Q453" s="51">
        <v>6</v>
      </c>
      <c r="R453" s="52">
        <v>4</v>
      </c>
      <c r="S453" s="51">
        <f t="shared" si="27"/>
        <v>110</v>
      </c>
      <c r="T453" s="52" t="s">
        <v>31</v>
      </c>
      <c r="U453" s="52">
        <v>19</v>
      </c>
      <c r="V453" s="50">
        <v>8.35</v>
      </c>
    </row>
    <row r="454" spans="2:22" ht="12.75" customHeight="1">
      <c r="B454" s="63" t="s">
        <v>364</v>
      </c>
      <c r="C454" s="69" t="s">
        <v>234</v>
      </c>
      <c r="D454" s="70" t="s">
        <v>416</v>
      </c>
      <c r="E454" s="69" t="s">
        <v>428</v>
      </c>
      <c r="F454" s="67" t="s">
        <v>14</v>
      </c>
      <c r="G454" s="67">
        <v>80</v>
      </c>
      <c r="H454" s="49">
        <v>230</v>
      </c>
      <c r="I454" s="51">
        <v>86</v>
      </c>
      <c r="J454" s="49">
        <v>36</v>
      </c>
      <c r="K454" s="51">
        <v>138</v>
      </c>
      <c r="L454" s="49">
        <v>180</v>
      </c>
      <c r="M454" s="77">
        <v>8</v>
      </c>
      <c r="N454" s="49">
        <v>26</v>
      </c>
      <c r="O454" s="51">
        <v>120</v>
      </c>
      <c r="P454" s="53">
        <v>3</v>
      </c>
      <c r="Q454" s="51">
        <v>8</v>
      </c>
      <c r="R454" s="49">
        <v>4</v>
      </c>
      <c r="S454" s="51">
        <f t="shared" si="27"/>
        <v>114</v>
      </c>
      <c r="T454" s="53" t="s">
        <v>31</v>
      </c>
      <c r="U454" s="49">
        <v>19</v>
      </c>
      <c r="V454" s="50">
        <v>9.75</v>
      </c>
    </row>
    <row r="455" spans="2:22" ht="12.75" customHeight="1">
      <c r="B455" s="63" t="s">
        <v>365</v>
      </c>
      <c r="C455" s="69" t="s">
        <v>234</v>
      </c>
      <c r="D455" s="70" t="s">
        <v>416</v>
      </c>
      <c r="E455" s="69" t="s">
        <v>428</v>
      </c>
      <c r="F455" s="67" t="s">
        <v>15</v>
      </c>
      <c r="G455" s="67">
        <v>100</v>
      </c>
      <c r="H455" s="53">
        <v>265</v>
      </c>
      <c r="I455" s="51">
        <v>100</v>
      </c>
      <c r="J455" s="53">
        <v>40</v>
      </c>
      <c r="K455" s="51">
        <v>162</v>
      </c>
      <c r="L455" s="52">
        <v>210</v>
      </c>
      <c r="M455" s="76">
        <v>8</v>
      </c>
      <c r="N455" s="52">
        <v>30</v>
      </c>
      <c r="O455" s="51">
        <v>150</v>
      </c>
      <c r="P455" s="53">
        <v>3</v>
      </c>
      <c r="Q455" s="51">
        <v>8</v>
      </c>
      <c r="R455" s="52">
        <v>5</v>
      </c>
      <c r="S455" s="51">
        <f t="shared" si="27"/>
        <v>129</v>
      </c>
      <c r="T455" s="52" t="s">
        <v>76</v>
      </c>
      <c r="U455" s="52">
        <v>22</v>
      </c>
      <c r="V455" s="50">
        <v>14.8</v>
      </c>
    </row>
    <row r="456" spans="2:22" ht="12.75" customHeight="1">
      <c r="B456" s="63" t="s">
        <v>366</v>
      </c>
      <c r="C456" s="69" t="s">
        <v>234</v>
      </c>
      <c r="D456" s="70" t="s">
        <v>416</v>
      </c>
      <c r="E456" s="69" t="s">
        <v>428</v>
      </c>
      <c r="F456" s="67" t="s">
        <v>16</v>
      </c>
      <c r="G456" s="67">
        <v>125</v>
      </c>
      <c r="H456" s="53">
        <v>315</v>
      </c>
      <c r="I456" s="51">
        <v>115</v>
      </c>
      <c r="J456" s="53">
        <v>44</v>
      </c>
      <c r="K456" s="51">
        <v>188</v>
      </c>
      <c r="L456" s="52">
        <v>250</v>
      </c>
      <c r="M456" s="76">
        <v>8</v>
      </c>
      <c r="N456" s="52">
        <v>33</v>
      </c>
      <c r="O456" s="51">
        <v>180</v>
      </c>
      <c r="P456" s="53">
        <v>3</v>
      </c>
      <c r="Q456" s="51">
        <v>8</v>
      </c>
      <c r="R456" s="52">
        <v>5</v>
      </c>
      <c r="S456" s="51">
        <f t="shared" si="27"/>
        <v>141</v>
      </c>
      <c r="T456" s="52" t="s">
        <v>32</v>
      </c>
      <c r="U456" s="52">
        <v>24</v>
      </c>
      <c r="V456" s="50">
        <v>23</v>
      </c>
    </row>
    <row r="457" spans="2:22" ht="12.75" customHeight="1">
      <c r="B457" s="63" t="s">
        <v>367</v>
      </c>
      <c r="C457" s="69" t="s">
        <v>234</v>
      </c>
      <c r="D457" s="70" t="s">
        <v>416</v>
      </c>
      <c r="E457" s="69" t="s">
        <v>428</v>
      </c>
      <c r="F457" s="67" t="s">
        <v>17</v>
      </c>
      <c r="G457" s="67">
        <v>150</v>
      </c>
      <c r="H457" s="53">
        <v>355</v>
      </c>
      <c r="I457" s="51">
        <v>128</v>
      </c>
      <c r="J457" s="53">
        <v>50</v>
      </c>
      <c r="K457" s="51">
        <v>218</v>
      </c>
      <c r="L457" s="52">
        <v>290</v>
      </c>
      <c r="M457" s="76">
        <v>12</v>
      </c>
      <c r="N457" s="52">
        <v>33</v>
      </c>
      <c r="O457" s="51">
        <v>210</v>
      </c>
      <c r="P457" s="53">
        <v>3</v>
      </c>
      <c r="Q457" s="51">
        <v>10</v>
      </c>
      <c r="R457" s="52">
        <v>6</v>
      </c>
      <c r="S457" s="51">
        <f t="shared" si="27"/>
        <v>154</v>
      </c>
      <c r="T457" s="52" t="s">
        <v>32</v>
      </c>
      <c r="U457" s="52">
        <v>24</v>
      </c>
      <c r="V457" s="50">
        <v>32.5</v>
      </c>
    </row>
    <row r="458" spans="2:22" ht="12.75" customHeight="1">
      <c r="B458" s="63" t="s">
        <v>490</v>
      </c>
      <c r="C458" s="69" t="s">
        <v>234</v>
      </c>
      <c r="D458" s="70" t="s">
        <v>416</v>
      </c>
      <c r="E458" s="69" t="s">
        <v>428</v>
      </c>
      <c r="F458" s="68" t="s">
        <v>72</v>
      </c>
      <c r="G458" s="67">
        <v>175</v>
      </c>
      <c r="H458" s="53">
        <v>390</v>
      </c>
      <c r="I458" s="51">
        <v>138</v>
      </c>
      <c r="J458" s="53">
        <v>54</v>
      </c>
      <c r="K458" s="51">
        <v>260</v>
      </c>
      <c r="L458" s="52">
        <v>320</v>
      </c>
      <c r="M458" s="76">
        <v>12</v>
      </c>
      <c r="N458" s="52">
        <v>36</v>
      </c>
      <c r="O458" s="51">
        <v>245</v>
      </c>
      <c r="P458" s="53">
        <v>3</v>
      </c>
      <c r="Q458" s="51">
        <v>10</v>
      </c>
      <c r="R458" s="52">
        <v>6</v>
      </c>
      <c r="S458" s="51">
        <f t="shared" si="27"/>
        <v>166</v>
      </c>
      <c r="T458" s="52" t="s">
        <v>77</v>
      </c>
      <c r="U458" s="52">
        <v>26</v>
      </c>
      <c r="V458" s="50">
        <v>43.5</v>
      </c>
    </row>
    <row r="459" spans="2:22" ht="12.75" customHeight="1">
      <c r="B459" s="63" t="s">
        <v>368</v>
      </c>
      <c r="C459" s="69" t="s">
        <v>234</v>
      </c>
      <c r="D459" s="70" t="s">
        <v>416</v>
      </c>
      <c r="E459" s="69" t="s">
        <v>428</v>
      </c>
      <c r="F459" s="67" t="s">
        <v>18</v>
      </c>
      <c r="G459" s="67">
        <v>200</v>
      </c>
      <c r="H459" s="53">
        <v>430</v>
      </c>
      <c r="I459" s="51">
        <v>140</v>
      </c>
      <c r="J459" s="53">
        <v>60</v>
      </c>
      <c r="K459" s="51">
        <v>285</v>
      </c>
      <c r="L459" s="52">
        <v>360</v>
      </c>
      <c r="M459" s="76">
        <v>12</v>
      </c>
      <c r="N459" s="52">
        <v>36</v>
      </c>
      <c r="O459" s="51">
        <v>278</v>
      </c>
      <c r="P459" s="53">
        <v>3</v>
      </c>
      <c r="Q459" s="51">
        <v>10</v>
      </c>
      <c r="R459" s="52">
        <v>6</v>
      </c>
      <c r="S459" s="51">
        <f t="shared" si="27"/>
        <v>178</v>
      </c>
      <c r="T459" s="52" t="s">
        <v>77</v>
      </c>
      <c r="U459" s="52">
        <v>26</v>
      </c>
      <c r="V459" s="50">
        <v>59.4</v>
      </c>
    </row>
    <row r="460" spans="2:22" ht="12.75" customHeight="1">
      <c r="B460" s="63" t="s">
        <v>369</v>
      </c>
      <c r="C460" s="69" t="s">
        <v>234</v>
      </c>
      <c r="D460" s="70" t="s">
        <v>416</v>
      </c>
      <c r="E460" s="69" t="s">
        <v>428</v>
      </c>
      <c r="F460" s="67" t="s">
        <v>19</v>
      </c>
      <c r="G460" s="67">
        <v>250</v>
      </c>
      <c r="H460" s="53">
        <v>515</v>
      </c>
      <c r="I460" s="51">
        <v>155</v>
      </c>
      <c r="J460" s="53">
        <v>68</v>
      </c>
      <c r="K460" s="51">
        <v>345</v>
      </c>
      <c r="L460" s="52">
        <v>430</v>
      </c>
      <c r="M460" s="76">
        <v>12</v>
      </c>
      <c r="N460" s="52">
        <v>42</v>
      </c>
      <c r="O460" s="51">
        <v>340</v>
      </c>
      <c r="P460" s="53">
        <v>3</v>
      </c>
      <c r="Q460" s="51">
        <v>12</v>
      </c>
      <c r="R460" s="52">
        <v>6</v>
      </c>
      <c r="S460" s="51">
        <f t="shared" si="27"/>
        <v>204</v>
      </c>
      <c r="T460" s="52" t="s">
        <v>81</v>
      </c>
      <c r="U460" s="52">
        <v>31</v>
      </c>
      <c r="V460" s="50">
        <v>94.5</v>
      </c>
    </row>
    <row r="461" spans="2:22" ht="12.75" customHeight="1">
      <c r="B461" s="63" t="s">
        <v>370</v>
      </c>
      <c r="C461" s="69" t="s">
        <v>234</v>
      </c>
      <c r="D461" s="70" t="s">
        <v>416</v>
      </c>
      <c r="E461" s="69" t="s">
        <v>428</v>
      </c>
      <c r="F461" s="67" t="s">
        <v>20</v>
      </c>
      <c r="G461" s="67">
        <v>300</v>
      </c>
      <c r="H461" s="53">
        <v>585</v>
      </c>
      <c r="I461" s="51">
        <v>175</v>
      </c>
      <c r="J461" s="53">
        <v>78</v>
      </c>
      <c r="K461" s="51">
        <v>410</v>
      </c>
      <c r="L461" s="52">
        <v>500</v>
      </c>
      <c r="M461" s="76">
        <v>16</v>
      </c>
      <c r="N461" s="52">
        <v>42</v>
      </c>
      <c r="O461" s="51">
        <v>400</v>
      </c>
      <c r="P461" s="53">
        <v>4</v>
      </c>
      <c r="Q461" s="51">
        <v>12</v>
      </c>
      <c r="R461" s="52">
        <v>6</v>
      </c>
      <c r="S461" s="51">
        <f t="shared" si="27"/>
        <v>224</v>
      </c>
      <c r="T461" s="52" t="s">
        <v>81</v>
      </c>
      <c r="U461" s="52">
        <v>31</v>
      </c>
      <c r="V461" s="50">
        <v>136</v>
      </c>
    </row>
    <row r="462" spans="2:22" ht="12.75" customHeight="1">
      <c r="B462" s="45" t="s">
        <v>371</v>
      </c>
      <c r="C462" s="69" t="s">
        <v>234</v>
      </c>
      <c r="D462" s="70" t="s">
        <v>417</v>
      </c>
      <c r="E462" s="69" t="s">
        <v>429</v>
      </c>
      <c r="F462" s="72" t="s">
        <v>33</v>
      </c>
      <c r="G462" s="65">
        <v>10</v>
      </c>
      <c r="H462" s="51">
        <v>125</v>
      </c>
      <c r="I462" s="51">
        <v>58</v>
      </c>
      <c r="J462" s="51">
        <v>24</v>
      </c>
      <c r="K462" s="51">
        <v>40</v>
      </c>
      <c r="L462" s="51">
        <v>85</v>
      </c>
      <c r="M462" s="78">
        <v>4</v>
      </c>
      <c r="N462" s="51">
        <v>18</v>
      </c>
      <c r="O462" s="51">
        <v>44</v>
      </c>
      <c r="P462" s="51">
        <v>2</v>
      </c>
      <c r="Q462" s="51">
        <v>4</v>
      </c>
      <c r="R462" s="51">
        <v>3</v>
      </c>
      <c r="S462" s="51">
        <f>(J462+U462)*2+R462</f>
        <v>77</v>
      </c>
      <c r="T462" s="52" t="s">
        <v>29</v>
      </c>
      <c r="U462" s="51">
        <v>13</v>
      </c>
      <c r="V462" s="50">
        <v>2.08</v>
      </c>
    </row>
    <row r="463" spans="2:22" ht="12.75" customHeight="1">
      <c r="B463" s="45" t="s">
        <v>372</v>
      </c>
      <c r="C463" s="69" t="s">
        <v>234</v>
      </c>
      <c r="D463" s="70" t="s">
        <v>417</v>
      </c>
      <c r="E463" s="69" t="s">
        <v>429</v>
      </c>
      <c r="F463" s="72" t="s">
        <v>10</v>
      </c>
      <c r="G463" s="65">
        <v>15</v>
      </c>
      <c r="H463" s="51">
        <v>130</v>
      </c>
      <c r="I463" s="51">
        <v>60</v>
      </c>
      <c r="J463" s="51">
        <v>26</v>
      </c>
      <c r="K463" s="51">
        <v>45</v>
      </c>
      <c r="L463" s="51">
        <v>90</v>
      </c>
      <c r="M463" s="78">
        <v>4</v>
      </c>
      <c r="N463" s="51">
        <v>18</v>
      </c>
      <c r="O463" s="51">
        <v>48</v>
      </c>
      <c r="P463" s="51">
        <v>2</v>
      </c>
      <c r="Q463" s="51">
        <v>4</v>
      </c>
      <c r="R463" s="51">
        <v>3</v>
      </c>
      <c r="S463" s="51">
        <f t="shared" ref="S463:S473" si="28">(J463+U463)*2+R463</f>
        <v>81</v>
      </c>
      <c r="T463" s="52" t="s">
        <v>29</v>
      </c>
      <c r="U463" s="51">
        <v>13</v>
      </c>
      <c r="V463" s="50">
        <v>2.4700000000000002</v>
      </c>
    </row>
    <row r="464" spans="2:22" ht="12.75" customHeight="1">
      <c r="B464" s="45" t="s">
        <v>373</v>
      </c>
      <c r="C464" s="69" t="s">
        <v>234</v>
      </c>
      <c r="D464" s="70" t="s">
        <v>417</v>
      </c>
      <c r="E464" s="69" t="s">
        <v>429</v>
      </c>
      <c r="F464" s="66" t="s">
        <v>12</v>
      </c>
      <c r="G464" s="66">
        <v>25</v>
      </c>
      <c r="H464" s="52">
        <v>150</v>
      </c>
      <c r="I464" s="52">
        <v>65</v>
      </c>
      <c r="J464" s="52">
        <v>28</v>
      </c>
      <c r="K464" s="52">
        <v>68</v>
      </c>
      <c r="L464" s="52">
        <v>105</v>
      </c>
      <c r="M464" s="76">
        <v>4</v>
      </c>
      <c r="N464" s="52">
        <v>22</v>
      </c>
      <c r="O464" s="52">
        <v>60</v>
      </c>
      <c r="P464" s="52">
        <v>2</v>
      </c>
      <c r="Q464" s="52">
        <v>4</v>
      </c>
      <c r="R464" s="52">
        <v>3</v>
      </c>
      <c r="S464" s="51">
        <f t="shared" si="28"/>
        <v>91</v>
      </c>
      <c r="T464" s="52" t="s">
        <v>30</v>
      </c>
      <c r="U464" s="52">
        <v>16</v>
      </c>
      <c r="V464" s="54">
        <v>2.5099999999999998</v>
      </c>
    </row>
    <row r="465" spans="2:22" ht="12.75" customHeight="1">
      <c r="B465" s="45" t="s">
        <v>374</v>
      </c>
      <c r="C465" s="69" t="s">
        <v>234</v>
      </c>
      <c r="D465" s="70" t="s">
        <v>417</v>
      </c>
      <c r="E465" s="69" t="s">
        <v>429</v>
      </c>
      <c r="F465" s="67" t="s">
        <v>56</v>
      </c>
      <c r="G465" s="67">
        <v>40</v>
      </c>
      <c r="H465" s="52">
        <v>185</v>
      </c>
      <c r="I465" s="52">
        <v>80</v>
      </c>
      <c r="J465" s="52">
        <v>34</v>
      </c>
      <c r="K465" s="52">
        <v>88</v>
      </c>
      <c r="L465" s="52">
        <v>135</v>
      </c>
      <c r="M465" s="76">
        <v>4</v>
      </c>
      <c r="N465" s="52">
        <v>26</v>
      </c>
      <c r="O465" s="52">
        <v>84</v>
      </c>
      <c r="P465" s="52">
        <v>3</v>
      </c>
      <c r="Q465" s="52">
        <v>6</v>
      </c>
      <c r="R465" s="52">
        <v>3</v>
      </c>
      <c r="S465" s="51">
        <f t="shared" si="28"/>
        <v>109</v>
      </c>
      <c r="T465" s="52" t="s">
        <v>31</v>
      </c>
      <c r="U465" s="52">
        <v>19</v>
      </c>
      <c r="V465" s="54">
        <v>6.45</v>
      </c>
    </row>
    <row r="466" spans="2:22" ht="12.75" customHeight="1">
      <c r="B466" s="45" t="s">
        <v>375</v>
      </c>
      <c r="C466" s="69" t="s">
        <v>234</v>
      </c>
      <c r="D466" s="70" t="s">
        <v>417</v>
      </c>
      <c r="E466" s="69" t="s">
        <v>429</v>
      </c>
      <c r="F466" s="67" t="s">
        <v>13</v>
      </c>
      <c r="G466" s="67">
        <v>50</v>
      </c>
      <c r="H466" s="52">
        <v>200</v>
      </c>
      <c r="I466" s="52">
        <v>85</v>
      </c>
      <c r="J466" s="52">
        <v>38</v>
      </c>
      <c r="K466" s="52">
        <v>102</v>
      </c>
      <c r="L466" s="52">
        <v>150</v>
      </c>
      <c r="M466" s="76">
        <v>8</v>
      </c>
      <c r="N466" s="52">
        <v>26</v>
      </c>
      <c r="O466" s="52">
        <v>95</v>
      </c>
      <c r="P466" s="52">
        <v>3</v>
      </c>
      <c r="Q466" s="52">
        <v>6</v>
      </c>
      <c r="R466" s="52">
        <v>4</v>
      </c>
      <c r="S466" s="51">
        <f t="shared" si="28"/>
        <v>118</v>
      </c>
      <c r="T466" s="52" t="s">
        <v>31</v>
      </c>
      <c r="U466" s="52">
        <v>19</v>
      </c>
      <c r="V466" s="54">
        <v>7.85</v>
      </c>
    </row>
    <row r="467" spans="2:22" ht="12.75" customHeight="1">
      <c r="B467" s="45" t="s">
        <v>376</v>
      </c>
      <c r="C467" s="69" t="s">
        <v>234</v>
      </c>
      <c r="D467" s="70" t="s">
        <v>417</v>
      </c>
      <c r="E467" s="69" t="s">
        <v>429</v>
      </c>
      <c r="F467" s="67" t="s">
        <v>57</v>
      </c>
      <c r="G467" s="67">
        <v>65</v>
      </c>
      <c r="H467" s="52">
        <v>230</v>
      </c>
      <c r="I467" s="52">
        <v>95</v>
      </c>
      <c r="J467" s="52">
        <v>42</v>
      </c>
      <c r="K467" s="52">
        <v>122</v>
      </c>
      <c r="L467" s="52">
        <v>180</v>
      </c>
      <c r="M467" s="76">
        <v>8</v>
      </c>
      <c r="N467" s="52">
        <v>26</v>
      </c>
      <c r="O467" s="52">
        <v>124</v>
      </c>
      <c r="P467" s="52">
        <v>3</v>
      </c>
      <c r="Q467" s="52">
        <v>6</v>
      </c>
      <c r="R467" s="52">
        <v>4</v>
      </c>
      <c r="S467" s="51">
        <f t="shared" si="28"/>
        <v>126</v>
      </c>
      <c r="T467" s="52" t="s">
        <v>31</v>
      </c>
      <c r="U467" s="52">
        <v>19</v>
      </c>
      <c r="V467" s="54">
        <v>12.2</v>
      </c>
    </row>
    <row r="468" spans="2:22" ht="12.75" customHeight="1">
      <c r="B468" s="45" t="s">
        <v>377</v>
      </c>
      <c r="C468" s="69" t="s">
        <v>234</v>
      </c>
      <c r="D468" s="70" t="s">
        <v>417</v>
      </c>
      <c r="E468" s="69" t="s">
        <v>429</v>
      </c>
      <c r="F468" s="67" t="s">
        <v>14</v>
      </c>
      <c r="G468" s="67">
        <v>80</v>
      </c>
      <c r="H468" s="49">
        <v>255</v>
      </c>
      <c r="I468" s="49">
        <v>102</v>
      </c>
      <c r="J468" s="49">
        <v>46</v>
      </c>
      <c r="K468" s="49">
        <v>138</v>
      </c>
      <c r="L468" s="49">
        <v>200</v>
      </c>
      <c r="M468" s="77">
        <v>8</v>
      </c>
      <c r="N468" s="49">
        <v>30</v>
      </c>
      <c r="O468" s="49">
        <v>136</v>
      </c>
      <c r="P468" s="49">
        <v>3</v>
      </c>
      <c r="Q468" s="49">
        <v>8</v>
      </c>
      <c r="R468" s="49">
        <v>4</v>
      </c>
      <c r="S468" s="51">
        <f t="shared" si="28"/>
        <v>140</v>
      </c>
      <c r="T468" s="53" t="s">
        <v>76</v>
      </c>
      <c r="U468" s="49">
        <v>22</v>
      </c>
      <c r="V468" s="50">
        <v>16</v>
      </c>
    </row>
    <row r="469" spans="2:22" ht="12.75" customHeight="1">
      <c r="B469" s="45" t="s">
        <v>378</v>
      </c>
      <c r="C469" s="69" t="s">
        <v>234</v>
      </c>
      <c r="D469" s="70" t="s">
        <v>417</v>
      </c>
      <c r="E469" s="69" t="s">
        <v>429</v>
      </c>
      <c r="F469" s="67" t="s">
        <v>15</v>
      </c>
      <c r="G469" s="67">
        <v>100</v>
      </c>
      <c r="H469" s="53">
        <v>300</v>
      </c>
      <c r="I469" s="53">
        <v>120</v>
      </c>
      <c r="J469" s="53">
        <v>54</v>
      </c>
      <c r="K469" s="53">
        <v>162</v>
      </c>
      <c r="L469" s="53">
        <v>235</v>
      </c>
      <c r="M469" s="75">
        <v>8</v>
      </c>
      <c r="N469" s="53">
        <v>33</v>
      </c>
      <c r="O469" s="53">
        <v>164</v>
      </c>
      <c r="P469" s="53">
        <v>3</v>
      </c>
      <c r="Q469" s="53">
        <v>8</v>
      </c>
      <c r="R469" s="53">
        <v>5</v>
      </c>
      <c r="S469" s="51">
        <f t="shared" si="28"/>
        <v>161</v>
      </c>
      <c r="T469" s="53" t="s">
        <v>32</v>
      </c>
      <c r="U469" s="53">
        <v>24</v>
      </c>
      <c r="V469" s="54">
        <v>26.3</v>
      </c>
    </row>
    <row r="470" spans="2:22" ht="12.75" customHeight="1">
      <c r="B470" s="45" t="s">
        <v>379</v>
      </c>
      <c r="C470" s="69" t="s">
        <v>234</v>
      </c>
      <c r="D470" s="70" t="s">
        <v>417</v>
      </c>
      <c r="E470" s="69" t="s">
        <v>429</v>
      </c>
      <c r="F470" s="67" t="s">
        <v>16</v>
      </c>
      <c r="G470" s="67">
        <v>125</v>
      </c>
      <c r="H470" s="53">
        <v>340</v>
      </c>
      <c r="I470" s="53">
        <v>140</v>
      </c>
      <c r="J470" s="53">
        <v>60</v>
      </c>
      <c r="K470" s="53">
        <v>188</v>
      </c>
      <c r="L470" s="53">
        <v>275</v>
      </c>
      <c r="M470" s="75">
        <v>12</v>
      </c>
      <c r="N470" s="53">
        <v>33</v>
      </c>
      <c r="O470" s="53">
        <v>200</v>
      </c>
      <c r="P470" s="53">
        <v>3</v>
      </c>
      <c r="Q470" s="53">
        <v>8</v>
      </c>
      <c r="R470" s="53">
        <v>5</v>
      </c>
      <c r="S470" s="51">
        <f t="shared" si="28"/>
        <v>173</v>
      </c>
      <c r="T470" s="53" t="s">
        <v>32</v>
      </c>
      <c r="U470" s="53">
        <v>24</v>
      </c>
      <c r="V470" s="54">
        <v>37.799999999999997</v>
      </c>
    </row>
    <row r="471" spans="2:22" ht="12.75" customHeight="1">
      <c r="B471" s="45" t="s">
        <v>380</v>
      </c>
      <c r="C471" s="69" t="s">
        <v>234</v>
      </c>
      <c r="D471" s="70" t="s">
        <v>417</v>
      </c>
      <c r="E471" s="69" t="s">
        <v>429</v>
      </c>
      <c r="F471" s="67" t="s">
        <v>17</v>
      </c>
      <c r="G471" s="67">
        <v>150</v>
      </c>
      <c r="H471" s="53">
        <v>390</v>
      </c>
      <c r="I471" s="53">
        <v>160</v>
      </c>
      <c r="J471" s="53">
        <v>68</v>
      </c>
      <c r="K471" s="53">
        <v>218</v>
      </c>
      <c r="L471" s="53">
        <v>320</v>
      </c>
      <c r="M471" s="75">
        <v>12</v>
      </c>
      <c r="N471" s="53">
        <v>36</v>
      </c>
      <c r="O471" s="53">
        <v>240</v>
      </c>
      <c r="P471" s="53">
        <v>3</v>
      </c>
      <c r="Q471" s="53">
        <v>10</v>
      </c>
      <c r="R471" s="53">
        <v>6</v>
      </c>
      <c r="S471" s="51">
        <f t="shared" si="28"/>
        <v>194</v>
      </c>
      <c r="T471" s="53" t="s">
        <v>77</v>
      </c>
      <c r="U471" s="53">
        <v>26</v>
      </c>
      <c r="V471" s="54">
        <v>58</v>
      </c>
    </row>
    <row r="472" spans="2:22" ht="12.75" customHeight="1">
      <c r="B472" s="45" t="s">
        <v>381</v>
      </c>
      <c r="C472" s="69" t="s">
        <v>234</v>
      </c>
      <c r="D472" s="70" t="s">
        <v>417</v>
      </c>
      <c r="E472" s="69" t="s">
        <v>429</v>
      </c>
      <c r="F472" s="67" t="s">
        <v>18</v>
      </c>
      <c r="G472" s="67">
        <v>200</v>
      </c>
      <c r="H472" s="53">
        <v>485</v>
      </c>
      <c r="I472" s="53">
        <v>190</v>
      </c>
      <c r="J472" s="53">
        <v>82</v>
      </c>
      <c r="K472" s="53">
        <v>285</v>
      </c>
      <c r="L472" s="53">
        <v>400</v>
      </c>
      <c r="M472" s="75">
        <v>12</v>
      </c>
      <c r="N472" s="53">
        <v>42</v>
      </c>
      <c r="O472" s="53">
        <v>305</v>
      </c>
      <c r="P472" s="53">
        <v>3</v>
      </c>
      <c r="Q472" s="53">
        <v>10</v>
      </c>
      <c r="R472" s="53">
        <v>6</v>
      </c>
      <c r="S472" s="51">
        <f t="shared" si="28"/>
        <v>232</v>
      </c>
      <c r="T472" s="53" t="s">
        <v>81</v>
      </c>
      <c r="U472" s="53">
        <v>31</v>
      </c>
      <c r="V472" s="54">
        <v>105</v>
      </c>
    </row>
    <row r="473" spans="2:22" ht="12.75" customHeight="1">
      <c r="B473" s="45" t="s">
        <v>382</v>
      </c>
      <c r="C473" s="69" t="s">
        <v>234</v>
      </c>
      <c r="D473" s="70" t="s">
        <v>417</v>
      </c>
      <c r="E473" s="69" t="s">
        <v>429</v>
      </c>
      <c r="F473" s="67" t="s">
        <v>19</v>
      </c>
      <c r="G473" s="67">
        <v>250</v>
      </c>
      <c r="H473" s="53">
        <v>585</v>
      </c>
      <c r="I473" s="53">
        <v>215</v>
      </c>
      <c r="J473" s="53">
        <v>100</v>
      </c>
      <c r="K473" s="53">
        <v>345</v>
      </c>
      <c r="L473" s="53">
        <v>490</v>
      </c>
      <c r="M473" s="75">
        <v>16</v>
      </c>
      <c r="N473" s="53">
        <v>48</v>
      </c>
      <c r="O473" s="53">
        <v>385</v>
      </c>
      <c r="P473" s="53">
        <v>3</v>
      </c>
      <c r="Q473" s="53">
        <v>12</v>
      </c>
      <c r="R473" s="53">
        <v>6</v>
      </c>
      <c r="S473" s="51">
        <f t="shared" si="28"/>
        <v>278</v>
      </c>
      <c r="T473" s="53" t="s">
        <v>85</v>
      </c>
      <c r="U473" s="53">
        <v>36</v>
      </c>
      <c r="V473" s="54">
        <v>182</v>
      </c>
    </row>
    <row r="474" spans="2:22" ht="12.75" customHeight="1">
      <c r="B474" s="64" t="s">
        <v>383</v>
      </c>
      <c r="C474" s="69" t="s">
        <v>234</v>
      </c>
      <c r="D474" s="70" t="s">
        <v>418</v>
      </c>
      <c r="E474" s="69" t="s">
        <v>430</v>
      </c>
      <c r="F474" s="72" t="s">
        <v>33</v>
      </c>
      <c r="G474" s="65">
        <v>10</v>
      </c>
      <c r="H474" s="51">
        <v>125</v>
      </c>
      <c r="I474" s="51">
        <v>58</v>
      </c>
      <c r="J474" s="51">
        <v>24</v>
      </c>
      <c r="K474" s="51">
        <v>40</v>
      </c>
      <c r="L474" s="51">
        <v>85</v>
      </c>
      <c r="M474" s="78">
        <v>4</v>
      </c>
      <c r="N474" s="51">
        <v>18</v>
      </c>
      <c r="O474" s="51">
        <v>44</v>
      </c>
      <c r="P474" s="51">
        <v>2</v>
      </c>
      <c r="Q474" s="51">
        <v>4</v>
      </c>
      <c r="R474" s="51">
        <v>3</v>
      </c>
      <c r="S474" s="51">
        <f>(J474+U474)*2+R474</f>
        <v>77</v>
      </c>
      <c r="T474" s="52" t="s">
        <v>29</v>
      </c>
      <c r="U474" s="51">
        <v>13</v>
      </c>
      <c r="V474" s="50">
        <v>2.08</v>
      </c>
    </row>
    <row r="475" spans="2:22" ht="12.75" customHeight="1">
      <c r="B475" s="64" t="s">
        <v>384</v>
      </c>
      <c r="C475" s="69" t="s">
        <v>234</v>
      </c>
      <c r="D475" s="70" t="s">
        <v>418</v>
      </c>
      <c r="E475" s="69" t="s">
        <v>430</v>
      </c>
      <c r="F475" s="72" t="s">
        <v>10</v>
      </c>
      <c r="G475" s="65">
        <v>15</v>
      </c>
      <c r="H475" s="51">
        <v>130</v>
      </c>
      <c r="I475" s="51">
        <v>60</v>
      </c>
      <c r="J475" s="51">
        <v>26</v>
      </c>
      <c r="K475" s="51">
        <v>45</v>
      </c>
      <c r="L475" s="51">
        <v>90</v>
      </c>
      <c r="M475" s="78">
        <v>4</v>
      </c>
      <c r="N475" s="51">
        <v>18</v>
      </c>
      <c r="O475" s="51">
        <v>48</v>
      </c>
      <c r="P475" s="51">
        <v>2</v>
      </c>
      <c r="Q475" s="51">
        <v>4</v>
      </c>
      <c r="R475" s="51">
        <v>3</v>
      </c>
      <c r="S475" s="51">
        <f t="shared" ref="S475:S486" si="29">(J475+U475)*2+R475</f>
        <v>81</v>
      </c>
      <c r="T475" s="52" t="s">
        <v>29</v>
      </c>
      <c r="U475" s="51">
        <v>13</v>
      </c>
      <c r="V475" s="50">
        <v>2.4700000000000002</v>
      </c>
    </row>
    <row r="476" spans="2:22" ht="12.75" customHeight="1">
      <c r="B476" s="64" t="s">
        <v>385</v>
      </c>
      <c r="C476" s="69" t="s">
        <v>234</v>
      </c>
      <c r="D476" s="70" t="s">
        <v>418</v>
      </c>
      <c r="E476" s="69" t="s">
        <v>430</v>
      </c>
      <c r="F476" s="66" t="s">
        <v>12</v>
      </c>
      <c r="G476" s="66">
        <v>25</v>
      </c>
      <c r="H476" s="52">
        <v>160</v>
      </c>
      <c r="I476" s="51">
        <v>78</v>
      </c>
      <c r="J476" s="51">
        <v>34</v>
      </c>
      <c r="K476" s="51">
        <v>68</v>
      </c>
      <c r="L476" s="52">
        <v>115</v>
      </c>
      <c r="M476" s="75">
        <v>4</v>
      </c>
      <c r="N476" s="53">
        <v>22</v>
      </c>
      <c r="O476" s="51">
        <v>68</v>
      </c>
      <c r="P476" s="53">
        <v>2</v>
      </c>
      <c r="Q476" s="51">
        <v>4</v>
      </c>
      <c r="R476" s="52">
        <v>3</v>
      </c>
      <c r="S476" s="51">
        <f t="shared" si="29"/>
        <v>103</v>
      </c>
      <c r="T476" s="53" t="s">
        <v>30</v>
      </c>
      <c r="U476" s="52">
        <v>16</v>
      </c>
      <c r="V476" s="50">
        <v>5</v>
      </c>
    </row>
    <row r="477" spans="2:22" ht="12.75" customHeight="1">
      <c r="B477" s="64" t="s">
        <v>386</v>
      </c>
      <c r="C477" s="69" t="s">
        <v>234</v>
      </c>
      <c r="D477" s="70" t="s">
        <v>418</v>
      </c>
      <c r="E477" s="69" t="s">
        <v>430</v>
      </c>
      <c r="F477" s="67" t="s">
        <v>56</v>
      </c>
      <c r="G477" s="67">
        <v>40</v>
      </c>
      <c r="H477" s="52">
        <v>195</v>
      </c>
      <c r="I477" s="51">
        <v>88</v>
      </c>
      <c r="J477" s="51">
        <v>38</v>
      </c>
      <c r="K477" s="51">
        <v>88</v>
      </c>
      <c r="L477" s="52">
        <v>145</v>
      </c>
      <c r="M477" s="75">
        <v>4</v>
      </c>
      <c r="N477" s="53">
        <v>26</v>
      </c>
      <c r="O477" s="51">
        <v>92</v>
      </c>
      <c r="P477" s="53">
        <v>3</v>
      </c>
      <c r="Q477" s="51">
        <v>6</v>
      </c>
      <c r="R477" s="52">
        <v>3</v>
      </c>
      <c r="S477" s="51">
        <f t="shared" si="29"/>
        <v>117</v>
      </c>
      <c r="T477" s="55" t="s">
        <v>31</v>
      </c>
      <c r="U477" s="52">
        <v>19</v>
      </c>
      <c r="V477" s="50">
        <v>8.25</v>
      </c>
    </row>
    <row r="478" spans="2:22" ht="12.75" customHeight="1">
      <c r="B478" s="64" t="s">
        <v>387</v>
      </c>
      <c r="C478" s="69" t="s">
        <v>234</v>
      </c>
      <c r="D478" s="70" t="s">
        <v>418</v>
      </c>
      <c r="E478" s="69" t="s">
        <v>430</v>
      </c>
      <c r="F478" s="67" t="s">
        <v>13</v>
      </c>
      <c r="G478" s="67">
        <v>50</v>
      </c>
      <c r="H478" s="52">
        <v>210</v>
      </c>
      <c r="I478" s="51">
        <v>100</v>
      </c>
      <c r="J478" s="53">
        <v>42</v>
      </c>
      <c r="K478" s="51">
        <v>102</v>
      </c>
      <c r="L478" s="52">
        <v>160</v>
      </c>
      <c r="M478" s="75">
        <v>8</v>
      </c>
      <c r="N478" s="52">
        <v>26</v>
      </c>
      <c r="O478" s="51">
        <v>106</v>
      </c>
      <c r="P478" s="53">
        <v>3</v>
      </c>
      <c r="Q478" s="51">
        <v>6</v>
      </c>
      <c r="R478" s="52">
        <v>4</v>
      </c>
      <c r="S478" s="51">
        <f t="shared" si="29"/>
        <v>126</v>
      </c>
      <c r="T478" s="52" t="s">
        <v>31</v>
      </c>
      <c r="U478" s="52">
        <v>19</v>
      </c>
      <c r="V478" s="50">
        <v>10.3</v>
      </c>
    </row>
    <row r="479" spans="2:22" ht="12.75" customHeight="1">
      <c r="B479" s="64" t="s">
        <v>388</v>
      </c>
      <c r="C479" s="69" t="s">
        <v>234</v>
      </c>
      <c r="D479" s="70" t="s">
        <v>418</v>
      </c>
      <c r="E479" s="69" t="s">
        <v>430</v>
      </c>
      <c r="F479" s="67" t="s">
        <v>57</v>
      </c>
      <c r="G479" s="67">
        <v>65</v>
      </c>
      <c r="H479" s="52">
        <v>255</v>
      </c>
      <c r="I479" s="51">
        <v>120</v>
      </c>
      <c r="J479" s="53">
        <v>51</v>
      </c>
      <c r="K479" s="51">
        <v>122</v>
      </c>
      <c r="L479" s="52">
        <v>200</v>
      </c>
      <c r="M479" s="75">
        <v>8</v>
      </c>
      <c r="N479" s="52">
        <v>30</v>
      </c>
      <c r="O479" s="51">
        <v>138</v>
      </c>
      <c r="P479" s="53">
        <v>3</v>
      </c>
      <c r="Q479" s="51">
        <v>6</v>
      </c>
      <c r="R479" s="52">
        <v>4</v>
      </c>
      <c r="S479" s="51">
        <f t="shared" si="29"/>
        <v>150</v>
      </c>
      <c r="T479" s="52" t="s">
        <v>76</v>
      </c>
      <c r="U479" s="52">
        <v>22</v>
      </c>
      <c r="V479" s="50">
        <v>19.100000000000001</v>
      </c>
    </row>
    <row r="480" spans="2:22" ht="12.75" customHeight="1">
      <c r="B480" s="64" t="s">
        <v>389</v>
      </c>
      <c r="C480" s="69" t="s">
        <v>234</v>
      </c>
      <c r="D480" s="70" t="s">
        <v>418</v>
      </c>
      <c r="E480" s="69" t="s">
        <v>430</v>
      </c>
      <c r="F480" s="67" t="s">
        <v>14</v>
      </c>
      <c r="G480" s="67">
        <v>80</v>
      </c>
      <c r="H480" s="49">
        <v>275</v>
      </c>
      <c r="I480" s="51">
        <v>130</v>
      </c>
      <c r="J480" s="49">
        <v>55</v>
      </c>
      <c r="K480" s="51">
        <v>138</v>
      </c>
      <c r="L480" s="49">
        <v>220</v>
      </c>
      <c r="M480" s="77">
        <v>8</v>
      </c>
      <c r="N480" s="49">
        <v>30</v>
      </c>
      <c r="O480" s="51">
        <v>156</v>
      </c>
      <c r="P480" s="53">
        <v>3</v>
      </c>
      <c r="Q480" s="51">
        <v>8</v>
      </c>
      <c r="R480" s="49">
        <v>4</v>
      </c>
      <c r="S480" s="51">
        <f t="shared" si="29"/>
        <v>158</v>
      </c>
      <c r="T480" s="53" t="s">
        <v>76</v>
      </c>
      <c r="U480" s="49">
        <v>22</v>
      </c>
      <c r="V480" s="50">
        <v>24.8</v>
      </c>
    </row>
    <row r="481" spans="2:25" ht="12.75" customHeight="1">
      <c r="B481" s="64" t="s">
        <v>390</v>
      </c>
      <c r="C481" s="69" t="s">
        <v>234</v>
      </c>
      <c r="D481" s="70" t="s">
        <v>418</v>
      </c>
      <c r="E481" s="69" t="s">
        <v>430</v>
      </c>
      <c r="F481" s="67" t="s">
        <v>15</v>
      </c>
      <c r="G481" s="67">
        <v>100</v>
      </c>
      <c r="H481" s="53">
        <v>335</v>
      </c>
      <c r="I481" s="51">
        <v>145</v>
      </c>
      <c r="J481" s="53">
        <v>65</v>
      </c>
      <c r="K481" s="51">
        <v>162</v>
      </c>
      <c r="L481" s="52">
        <v>265</v>
      </c>
      <c r="M481" s="76">
        <v>8</v>
      </c>
      <c r="N481" s="52">
        <v>36</v>
      </c>
      <c r="O481" s="51">
        <v>186</v>
      </c>
      <c r="P481" s="53">
        <v>3</v>
      </c>
      <c r="Q481" s="51">
        <v>8</v>
      </c>
      <c r="R481" s="52">
        <v>5</v>
      </c>
      <c r="S481" s="51">
        <f t="shared" si="29"/>
        <v>187</v>
      </c>
      <c r="T481" s="52" t="s">
        <v>77</v>
      </c>
      <c r="U481" s="52">
        <v>26</v>
      </c>
      <c r="V481" s="50">
        <v>42</v>
      </c>
    </row>
    <row r="482" spans="2:25" ht="12.75" customHeight="1">
      <c r="B482" s="64" t="s">
        <v>391</v>
      </c>
      <c r="C482" s="69" t="s">
        <v>234</v>
      </c>
      <c r="D482" s="70" t="s">
        <v>418</v>
      </c>
      <c r="E482" s="69" t="s">
        <v>430</v>
      </c>
      <c r="F482" s="67" t="s">
        <v>16</v>
      </c>
      <c r="G482" s="67">
        <v>125</v>
      </c>
      <c r="H482" s="53">
        <v>380</v>
      </c>
      <c r="I482" s="51">
        <v>175</v>
      </c>
      <c r="J482" s="53">
        <v>75</v>
      </c>
      <c r="K482" s="51">
        <v>188</v>
      </c>
      <c r="L482" s="52">
        <v>310</v>
      </c>
      <c r="M482" s="76">
        <v>12</v>
      </c>
      <c r="N482" s="52">
        <v>36</v>
      </c>
      <c r="O482" s="51">
        <v>230</v>
      </c>
      <c r="P482" s="53">
        <v>3</v>
      </c>
      <c r="Q482" s="51">
        <v>8</v>
      </c>
      <c r="R482" s="52">
        <v>5</v>
      </c>
      <c r="S482" s="51">
        <f t="shared" si="29"/>
        <v>207</v>
      </c>
      <c r="T482" s="52" t="s">
        <v>77</v>
      </c>
      <c r="U482" s="52">
        <v>26</v>
      </c>
      <c r="V482" s="50">
        <v>64.5</v>
      </c>
    </row>
    <row r="483" spans="2:25" ht="12.75" customHeight="1">
      <c r="B483" s="64" t="s">
        <v>392</v>
      </c>
      <c r="C483" s="69" t="s">
        <v>234</v>
      </c>
      <c r="D483" s="70" t="s">
        <v>418</v>
      </c>
      <c r="E483" s="69" t="s">
        <v>430</v>
      </c>
      <c r="F483" s="67" t="s">
        <v>17</v>
      </c>
      <c r="G483" s="67">
        <v>150</v>
      </c>
      <c r="H483" s="53">
        <v>425</v>
      </c>
      <c r="I483" s="51">
        <v>195</v>
      </c>
      <c r="J483" s="53">
        <v>84</v>
      </c>
      <c r="K483" s="51">
        <v>218</v>
      </c>
      <c r="L483" s="52">
        <v>350</v>
      </c>
      <c r="M483" s="76">
        <v>12</v>
      </c>
      <c r="N483" s="52">
        <v>39</v>
      </c>
      <c r="O483" s="51">
        <v>265</v>
      </c>
      <c r="P483" s="53">
        <v>3</v>
      </c>
      <c r="Q483" s="51">
        <v>10</v>
      </c>
      <c r="R483" s="52">
        <v>6</v>
      </c>
      <c r="S483" s="51">
        <f t="shared" si="29"/>
        <v>232</v>
      </c>
      <c r="T483" s="52" t="s">
        <v>82</v>
      </c>
      <c r="U483" s="52">
        <v>29</v>
      </c>
      <c r="V483" s="50">
        <v>89.5</v>
      </c>
    </row>
    <row r="484" spans="2:25" ht="12.75" customHeight="1">
      <c r="B484" s="64" t="s">
        <v>491</v>
      </c>
      <c r="C484" s="69" t="s">
        <v>234</v>
      </c>
      <c r="D484" s="70" t="s">
        <v>418</v>
      </c>
      <c r="E484" s="69" t="s">
        <v>430</v>
      </c>
      <c r="F484" s="68" t="s">
        <v>72</v>
      </c>
      <c r="G484" s="67">
        <v>175</v>
      </c>
      <c r="H484" s="53">
        <v>485</v>
      </c>
      <c r="I484" s="51">
        <v>215</v>
      </c>
      <c r="J484" s="53">
        <v>95</v>
      </c>
      <c r="K484" s="51">
        <v>260</v>
      </c>
      <c r="L484" s="52">
        <v>400</v>
      </c>
      <c r="M484" s="76">
        <v>12</v>
      </c>
      <c r="N484" s="52">
        <v>42</v>
      </c>
      <c r="O484" s="51">
        <v>308</v>
      </c>
      <c r="P484" s="53">
        <v>3</v>
      </c>
      <c r="Q484" s="51">
        <v>10</v>
      </c>
      <c r="R484" s="52">
        <v>6</v>
      </c>
      <c r="S484" s="51">
        <f t="shared" si="29"/>
        <v>258</v>
      </c>
      <c r="T484" s="52" t="s">
        <v>81</v>
      </c>
      <c r="U484" s="52">
        <v>31</v>
      </c>
      <c r="V484" s="50">
        <v>134</v>
      </c>
    </row>
    <row r="485" spans="2:25" ht="12.75" customHeight="1">
      <c r="B485" s="64" t="s">
        <v>393</v>
      </c>
      <c r="C485" s="69" t="s">
        <v>234</v>
      </c>
      <c r="D485" s="70" t="s">
        <v>418</v>
      </c>
      <c r="E485" s="69" t="s">
        <v>430</v>
      </c>
      <c r="F485" s="67" t="s">
        <v>18</v>
      </c>
      <c r="G485" s="67">
        <v>200</v>
      </c>
      <c r="H485" s="53">
        <v>525</v>
      </c>
      <c r="I485" s="51">
        <v>235</v>
      </c>
      <c r="J485" s="53">
        <v>103</v>
      </c>
      <c r="K485" s="51">
        <v>285</v>
      </c>
      <c r="L485" s="52">
        <v>440</v>
      </c>
      <c r="M485" s="76">
        <v>16</v>
      </c>
      <c r="N485" s="52">
        <v>42</v>
      </c>
      <c r="O485" s="51">
        <v>345</v>
      </c>
      <c r="P485" s="53">
        <v>3</v>
      </c>
      <c r="Q485" s="51">
        <v>10</v>
      </c>
      <c r="R485" s="52">
        <v>6</v>
      </c>
      <c r="S485" s="51">
        <f t="shared" si="29"/>
        <v>274</v>
      </c>
      <c r="T485" s="52" t="s">
        <v>81</v>
      </c>
      <c r="U485" s="52">
        <v>31</v>
      </c>
      <c r="V485" s="50">
        <v>170</v>
      </c>
    </row>
    <row r="486" spans="2:25" ht="12.75" customHeight="1">
      <c r="B486" s="64" t="s">
        <v>394</v>
      </c>
      <c r="C486" s="69" t="s">
        <v>234</v>
      </c>
      <c r="D486" s="70" t="s">
        <v>418</v>
      </c>
      <c r="E486" s="69" t="s">
        <v>430</v>
      </c>
      <c r="F486" s="67" t="s">
        <v>19</v>
      </c>
      <c r="G486" s="67">
        <v>250</v>
      </c>
      <c r="H486" s="53">
        <v>640</v>
      </c>
      <c r="I486" s="51">
        <v>300</v>
      </c>
      <c r="J486" s="53">
        <v>125</v>
      </c>
      <c r="K486" s="51">
        <v>345</v>
      </c>
      <c r="L486" s="52">
        <v>540</v>
      </c>
      <c r="M486" s="76">
        <v>16</v>
      </c>
      <c r="N486" s="52">
        <v>52</v>
      </c>
      <c r="O486" s="51">
        <v>428</v>
      </c>
      <c r="P486" s="53">
        <v>3</v>
      </c>
      <c r="Q486" s="51">
        <v>12</v>
      </c>
      <c r="R486" s="52">
        <v>6</v>
      </c>
      <c r="S486" s="51">
        <f t="shared" si="29"/>
        <v>332</v>
      </c>
      <c r="T486" s="52" t="s">
        <v>84</v>
      </c>
      <c r="U486" s="52">
        <v>38</v>
      </c>
      <c r="V486" s="50">
        <v>308</v>
      </c>
    </row>
    <row r="487" spans="2:25" ht="12.75" customHeight="1">
      <c r="B487" s="46" t="s">
        <v>395</v>
      </c>
      <c r="C487" s="69" t="s">
        <v>234</v>
      </c>
      <c r="D487" s="70" t="s">
        <v>419</v>
      </c>
      <c r="E487" s="69" t="s">
        <v>431</v>
      </c>
      <c r="F487" s="72" t="s">
        <v>33</v>
      </c>
      <c r="G487" s="65">
        <v>10</v>
      </c>
      <c r="H487" s="51">
        <v>125</v>
      </c>
      <c r="I487" s="51">
        <v>65</v>
      </c>
      <c r="J487" s="51">
        <v>28</v>
      </c>
      <c r="K487" s="51">
        <v>40</v>
      </c>
      <c r="L487" s="51">
        <v>85</v>
      </c>
      <c r="M487" s="78">
        <v>4</v>
      </c>
      <c r="N487" s="51">
        <v>18</v>
      </c>
      <c r="O487" s="51">
        <v>48</v>
      </c>
      <c r="P487" s="51">
        <v>2</v>
      </c>
      <c r="Q487" s="51">
        <v>4</v>
      </c>
      <c r="R487" s="51">
        <v>3</v>
      </c>
      <c r="S487" s="51">
        <f>(J487+U487)*2+R487</f>
        <v>85</v>
      </c>
      <c r="T487" s="52" t="s">
        <v>29</v>
      </c>
      <c r="U487" s="51">
        <v>13</v>
      </c>
      <c r="V487" s="50">
        <v>2.52</v>
      </c>
      <c r="W487" s="51"/>
      <c r="X487" s="51"/>
      <c r="Y487" s="51"/>
    </row>
    <row r="488" spans="2:25" ht="12.75" customHeight="1">
      <c r="B488" s="46" t="s">
        <v>396</v>
      </c>
      <c r="C488" s="69" t="s">
        <v>234</v>
      </c>
      <c r="D488" s="70" t="s">
        <v>419</v>
      </c>
      <c r="E488" s="69" t="s">
        <v>431</v>
      </c>
      <c r="F488" s="72" t="s">
        <v>10</v>
      </c>
      <c r="G488" s="65">
        <v>15</v>
      </c>
      <c r="H488" s="51">
        <v>145</v>
      </c>
      <c r="I488" s="51">
        <v>68</v>
      </c>
      <c r="J488" s="51">
        <v>30</v>
      </c>
      <c r="K488" s="51">
        <v>45</v>
      </c>
      <c r="L488" s="51">
        <v>100</v>
      </c>
      <c r="M488" s="78">
        <v>4</v>
      </c>
      <c r="N488" s="51">
        <v>22</v>
      </c>
      <c r="O488" s="51">
        <v>56</v>
      </c>
      <c r="P488" s="51">
        <v>2</v>
      </c>
      <c r="Q488" s="51">
        <v>4</v>
      </c>
      <c r="R488" s="51">
        <v>3</v>
      </c>
      <c r="S488" s="51">
        <f t="shared" ref="S488:S497" si="30">(J488+U488)*2+R488</f>
        <v>95</v>
      </c>
      <c r="T488" s="52" t="s">
        <v>30</v>
      </c>
      <c r="U488" s="51">
        <v>16</v>
      </c>
      <c r="V488" s="50">
        <v>3.59</v>
      </c>
      <c r="W488" s="51"/>
      <c r="X488" s="51"/>
      <c r="Y488" s="51"/>
    </row>
    <row r="489" spans="2:25" ht="12.75" customHeight="1">
      <c r="B489" s="46" t="s">
        <v>397</v>
      </c>
      <c r="C489" s="69" t="s">
        <v>234</v>
      </c>
      <c r="D489" s="70" t="s">
        <v>419</v>
      </c>
      <c r="E489" s="69" t="s">
        <v>431</v>
      </c>
      <c r="F489" s="66" t="s">
        <v>12</v>
      </c>
      <c r="G489" s="66">
        <v>25</v>
      </c>
      <c r="H489" s="52">
        <v>180</v>
      </c>
      <c r="I489" s="51">
        <v>90</v>
      </c>
      <c r="J489" s="51">
        <v>38</v>
      </c>
      <c r="K489" s="51">
        <v>68</v>
      </c>
      <c r="L489" s="52">
        <v>130</v>
      </c>
      <c r="M489" s="75">
        <v>4</v>
      </c>
      <c r="N489" s="53">
        <v>26</v>
      </c>
      <c r="O489" s="51">
        <v>82</v>
      </c>
      <c r="P489" s="53">
        <v>2</v>
      </c>
      <c r="Q489" s="51">
        <v>4</v>
      </c>
      <c r="R489" s="52">
        <v>3</v>
      </c>
      <c r="S489" s="51">
        <f t="shared" si="30"/>
        <v>117</v>
      </c>
      <c r="T489" s="53" t="s">
        <v>31</v>
      </c>
      <c r="U489" s="52">
        <v>19</v>
      </c>
      <c r="V489" s="50">
        <v>7.43</v>
      </c>
      <c r="W489" s="52"/>
      <c r="X489" s="51"/>
      <c r="Y489" s="51"/>
    </row>
    <row r="490" spans="2:25" ht="12.75" customHeight="1">
      <c r="B490" s="46" t="s">
        <v>398</v>
      </c>
      <c r="C490" s="69" t="s">
        <v>234</v>
      </c>
      <c r="D490" s="70" t="s">
        <v>419</v>
      </c>
      <c r="E490" s="69" t="s">
        <v>431</v>
      </c>
      <c r="F490" s="67" t="s">
        <v>56</v>
      </c>
      <c r="G490" s="67">
        <v>40</v>
      </c>
      <c r="H490" s="52">
        <v>220</v>
      </c>
      <c r="I490" s="51">
        <v>110</v>
      </c>
      <c r="J490" s="51">
        <v>48</v>
      </c>
      <c r="K490" s="51">
        <v>88</v>
      </c>
      <c r="L490" s="52">
        <v>165</v>
      </c>
      <c r="M490" s="75">
        <v>4</v>
      </c>
      <c r="N490" s="53">
        <v>30</v>
      </c>
      <c r="O490" s="51">
        <v>106</v>
      </c>
      <c r="P490" s="53">
        <v>3</v>
      </c>
      <c r="Q490" s="51">
        <v>6</v>
      </c>
      <c r="R490" s="52">
        <v>3</v>
      </c>
      <c r="S490" s="51">
        <f t="shared" si="30"/>
        <v>143</v>
      </c>
      <c r="T490" s="55" t="s">
        <v>76</v>
      </c>
      <c r="U490" s="52">
        <v>22</v>
      </c>
      <c r="V490" s="50">
        <v>14</v>
      </c>
      <c r="W490" s="52"/>
      <c r="X490" s="51"/>
      <c r="Y490" s="51"/>
    </row>
    <row r="491" spans="2:25" ht="12.75" customHeight="1">
      <c r="B491" s="46" t="s">
        <v>399</v>
      </c>
      <c r="C491" s="69" t="s">
        <v>234</v>
      </c>
      <c r="D491" s="70" t="s">
        <v>419</v>
      </c>
      <c r="E491" s="69" t="s">
        <v>431</v>
      </c>
      <c r="F491" s="67" t="s">
        <v>13</v>
      </c>
      <c r="G491" s="67">
        <v>50</v>
      </c>
      <c r="H491" s="52">
        <v>235</v>
      </c>
      <c r="I491" s="51">
        <v>120</v>
      </c>
      <c r="J491" s="53">
        <v>52</v>
      </c>
      <c r="K491" s="51">
        <v>102</v>
      </c>
      <c r="L491" s="52">
        <v>180</v>
      </c>
      <c r="M491" s="75">
        <v>8</v>
      </c>
      <c r="N491" s="52">
        <v>30</v>
      </c>
      <c r="O491" s="51">
        <v>120</v>
      </c>
      <c r="P491" s="53">
        <v>3</v>
      </c>
      <c r="Q491" s="51">
        <v>6</v>
      </c>
      <c r="R491" s="52">
        <v>4</v>
      </c>
      <c r="S491" s="51">
        <f t="shared" si="30"/>
        <v>152</v>
      </c>
      <c r="T491" s="52" t="s">
        <v>76</v>
      </c>
      <c r="U491" s="52">
        <v>22</v>
      </c>
      <c r="V491" s="50">
        <v>16.7</v>
      </c>
      <c r="W491" s="52"/>
      <c r="X491" s="51"/>
      <c r="Y491" s="53"/>
    </row>
    <row r="492" spans="2:25" ht="12.75" customHeight="1">
      <c r="B492" s="46" t="s">
        <v>400</v>
      </c>
      <c r="C492" s="69" t="s">
        <v>234</v>
      </c>
      <c r="D492" s="70" t="s">
        <v>419</v>
      </c>
      <c r="E492" s="69" t="s">
        <v>431</v>
      </c>
      <c r="F492" s="67" t="s">
        <v>57</v>
      </c>
      <c r="G492" s="67">
        <v>65</v>
      </c>
      <c r="H492" s="52">
        <v>290</v>
      </c>
      <c r="I492" s="51">
        <v>135</v>
      </c>
      <c r="J492" s="53">
        <v>64</v>
      </c>
      <c r="K492" s="51">
        <v>122</v>
      </c>
      <c r="L492" s="52">
        <v>225</v>
      </c>
      <c r="M492" s="75">
        <v>8</v>
      </c>
      <c r="N492" s="52">
        <v>33</v>
      </c>
      <c r="O492" s="51">
        <v>158</v>
      </c>
      <c r="P492" s="53">
        <v>3</v>
      </c>
      <c r="Q492" s="51">
        <v>6</v>
      </c>
      <c r="R492" s="52">
        <v>4</v>
      </c>
      <c r="S492" s="51">
        <f t="shared" si="30"/>
        <v>180</v>
      </c>
      <c r="T492" s="52" t="s">
        <v>32</v>
      </c>
      <c r="U492" s="52">
        <v>24</v>
      </c>
      <c r="V492" s="50">
        <v>31.6</v>
      </c>
      <c r="W492" s="52"/>
      <c r="X492" s="51"/>
      <c r="Y492" s="53"/>
    </row>
    <row r="493" spans="2:25" ht="12.75" customHeight="1">
      <c r="B493" s="46" t="s">
        <v>401</v>
      </c>
      <c r="C493" s="69" t="s">
        <v>234</v>
      </c>
      <c r="D493" s="70" t="s">
        <v>419</v>
      </c>
      <c r="E493" s="69" t="s">
        <v>431</v>
      </c>
      <c r="F493" s="67" t="s">
        <v>14</v>
      </c>
      <c r="G493" s="67">
        <v>80</v>
      </c>
      <c r="H493" s="49">
        <v>305</v>
      </c>
      <c r="I493" s="51">
        <v>150</v>
      </c>
      <c r="J493" s="49">
        <v>68</v>
      </c>
      <c r="K493" s="51">
        <v>138</v>
      </c>
      <c r="L493" s="49">
        <v>240</v>
      </c>
      <c r="M493" s="77">
        <v>8</v>
      </c>
      <c r="N493" s="49">
        <v>33</v>
      </c>
      <c r="O493" s="51">
        <v>174</v>
      </c>
      <c r="P493" s="53">
        <v>3</v>
      </c>
      <c r="Q493" s="51">
        <v>8</v>
      </c>
      <c r="R493" s="49">
        <v>4</v>
      </c>
      <c r="S493" s="51">
        <f t="shared" si="30"/>
        <v>188</v>
      </c>
      <c r="T493" s="53" t="s">
        <v>32</v>
      </c>
      <c r="U493" s="49">
        <v>24</v>
      </c>
      <c r="V493" s="50">
        <v>38.4</v>
      </c>
      <c r="W493" s="49"/>
      <c r="X493" s="51"/>
      <c r="Y493" s="49"/>
    </row>
    <row r="494" spans="2:25" ht="12.75" customHeight="1">
      <c r="B494" s="46" t="s">
        <v>402</v>
      </c>
      <c r="C494" s="69" t="s">
        <v>234</v>
      </c>
      <c r="D494" s="70" t="s">
        <v>419</v>
      </c>
      <c r="E494" s="69" t="s">
        <v>431</v>
      </c>
      <c r="F494" s="67" t="s">
        <v>15</v>
      </c>
      <c r="G494" s="67">
        <v>100</v>
      </c>
      <c r="H494" s="53">
        <v>370</v>
      </c>
      <c r="I494" s="51">
        <v>175</v>
      </c>
      <c r="J494" s="53">
        <v>80</v>
      </c>
      <c r="K494" s="51">
        <v>162</v>
      </c>
      <c r="L494" s="52">
        <v>295</v>
      </c>
      <c r="M494" s="76">
        <v>8</v>
      </c>
      <c r="N494" s="52">
        <v>39</v>
      </c>
      <c r="O494" s="51">
        <v>216</v>
      </c>
      <c r="P494" s="53">
        <v>3</v>
      </c>
      <c r="Q494" s="51">
        <v>8</v>
      </c>
      <c r="R494" s="52">
        <v>5</v>
      </c>
      <c r="S494" s="51">
        <f t="shared" si="30"/>
        <v>223</v>
      </c>
      <c r="T494" s="52" t="s">
        <v>82</v>
      </c>
      <c r="U494" s="52">
        <v>29</v>
      </c>
      <c r="V494" s="50">
        <v>67.3</v>
      </c>
      <c r="W494" s="53"/>
      <c r="X494" s="51"/>
      <c r="Y494" s="53"/>
    </row>
    <row r="495" spans="2:25" ht="12.75" customHeight="1">
      <c r="B495" s="46" t="s">
        <v>403</v>
      </c>
      <c r="C495" s="69" t="s">
        <v>234</v>
      </c>
      <c r="D495" s="70" t="s">
        <v>419</v>
      </c>
      <c r="E495" s="69" t="s">
        <v>431</v>
      </c>
      <c r="F495" s="67" t="s">
        <v>16</v>
      </c>
      <c r="G495" s="67">
        <v>125</v>
      </c>
      <c r="H495" s="53">
        <v>415</v>
      </c>
      <c r="I495" s="51">
        <v>200</v>
      </c>
      <c r="J495" s="53">
        <v>92</v>
      </c>
      <c r="K495" s="51">
        <v>188</v>
      </c>
      <c r="L495" s="52">
        <v>340</v>
      </c>
      <c r="M495" s="76">
        <v>12</v>
      </c>
      <c r="N495" s="52">
        <v>39</v>
      </c>
      <c r="O495" s="51">
        <v>258</v>
      </c>
      <c r="P495" s="53">
        <v>3</v>
      </c>
      <c r="Q495" s="51">
        <v>8</v>
      </c>
      <c r="R495" s="52">
        <v>5</v>
      </c>
      <c r="S495" s="51">
        <f t="shared" si="30"/>
        <v>247</v>
      </c>
      <c r="T495" s="52" t="s">
        <v>82</v>
      </c>
      <c r="U495" s="52">
        <v>29</v>
      </c>
      <c r="V495" s="50">
        <v>96</v>
      </c>
      <c r="W495" s="53"/>
      <c r="X495" s="51"/>
      <c r="Y495" s="53"/>
    </row>
    <row r="496" spans="2:25" ht="12.75" customHeight="1">
      <c r="B496" s="46" t="s">
        <v>404</v>
      </c>
      <c r="C496" s="69" t="s">
        <v>234</v>
      </c>
      <c r="D496" s="70" t="s">
        <v>419</v>
      </c>
      <c r="E496" s="69" t="s">
        <v>431</v>
      </c>
      <c r="F496" s="67" t="s">
        <v>17</v>
      </c>
      <c r="G496" s="67">
        <v>150</v>
      </c>
      <c r="H496" s="53">
        <v>475</v>
      </c>
      <c r="I496" s="51">
        <v>225</v>
      </c>
      <c r="J496" s="53">
        <v>105</v>
      </c>
      <c r="K496" s="51">
        <v>218</v>
      </c>
      <c r="L496" s="52">
        <v>390</v>
      </c>
      <c r="M496" s="76">
        <v>12</v>
      </c>
      <c r="N496" s="52">
        <v>42</v>
      </c>
      <c r="O496" s="51">
        <v>302</v>
      </c>
      <c r="P496" s="53">
        <v>3</v>
      </c>
      <c r="Q496" s="51">
        <v>10</v>
      </c>
      <c r="R496" s="52">
        <v>6</v>
      </c>
      <c r="S496" s="51">
        <f t="shared" si="30"/>
        <v>278</v>
      </c>
      <c r="T496" s="52" t="s">
        <v>81</v>
      </c>
      <c r="U496" s="52">
        <v>31</v>
      </c>
      <c r="V496" s="50">
        <v>146</v>
      </c>
      <c r="W496" s="53"/>
      <c r="X496" s="51"/>
      <c r="Y496" s="53"/>
    </row>
    <row r="497" spans="2:25" ht="12.75" customHeight="1">
      <c r="B497" s="46" t="s">
        <v>405</v>
      </c>
      <c r="C497" s="69" t="s">
        <v>234</v>
      </c>
      <c r="D497" s="70" t="s">
        <v>419</v>
      </c>
      <c r="E497" s="69" t="s">
        <v>431</v>
      </c>
      <c r="F497" s="67" t="s">
        <v>18</v>
      </c>
      <c r="G497" s="67">
        <v>200</v>
      </c>
      <c r="H497" s="53">
        <v>585</v>
      </c>
      <c r="I497" s="51">
        <v>280</v>
      </c>
      <c r="J497" s="53">
        <v>130</v>
      </c>
      <c r="K497" s="51">
        <v>285</v>
      </c>
      <c r="L497" s="52">
        <v>490</v>
      </c>
      <c r="M497" s="76">
        <v>16</v>
      </c>
      <c r="N497" s="52">
        <v>48</v>
      </c>
      <c r="O497" s="51">
        <v>388</v>
      </c>
      <c r="P497" s="53">
        <v>3</v>
      </c>
      <c r="Q497" s="51">
        <v>10</v>
      </c>
      <c r="R497" s="52">
        <v>6</v>
      </c>
      <c r="S497" s="51">
        <f t="shared" si="30"/>
        <v>338</v>
      </c>
      <c r="T497" s="52" t="s">
        <v>85</v>
      </c>
      <c r="U497" s="52">
        <v>36</v>
      </c>
      <c r="V497" s="50">
        <v>296</v>
      </c>
      <c r="W497" s="53"/>
      <c r="X497" s="51"/>
      <c r="Y497" s="53"/>
    </row>
    <row r="498" spans="2:25" ht="12.75" customHeight="1">
      <c r="B498" s="43" t="s">
        <v>580</v>
      </c>
      <c r="C498" s="69" t="s">
        <v>234</v>
      </c>
      <c r="D498" s="70" t="s">
        <v>599</v>
      </c>
      <c r="E498" s="61" t="s">
        <v>602</v>
      </c>
      <c r="F498" s="72" t="s">
        <v>33</v>
      </c>
      <c r="G498" s="65">
        <v>10</v>
      </c>
      <c r="H498" s="52">
        <v>75</v>
      </c>
      <c r="I498" s="51" t="s">
        <v>72</v>
      </c>
      <c r="J498" s="51" t="s">
        <v>72</v>
      </c>
      <c r="K498" s="52">
        <v>39</v>
      </c>
      <c r="L498" s="52">
        <v>55</v>
      </c>
      <c r="M498" s="52">
        <v>4</v>
      </c>
      <c r="N498" s="52">
        <v>12</v>
      </c>
      <c r="O498" s="51" t="s">
        <v>72</v>
      </c>
      <c r="P498" s="51" t="s">
        <v>72</v>
      </c>
      <c r="Q498" s="51" t="s">
        <v>72</v>
      </c>
      <c r="R498" s="52">
        <v>3</v>
      </c>
      <c r="S498" s="51" t="s">
        <v>72</v>
      </c>
      <c r="T498" s="52" t="s">
        <v>93</v>
      </c>
      <c r="U498" s="52">
        <v>8</v>
      </c>
      <c r="V498" s="50" t="s">
        <v>72</v>
      </c>
    </row>
    <row r="499" spans="2:25" ht="12.75" customHeight="1">
      <c r="B499" s="43" t="s">
        <v>581</v>
      </c>
      <c r="C499" s="69" t="s">
        <v>234</v>
      </c>
      <c r="D499" s="70" t="s">
        <v>599</v>
      </c>
      <c r="E499" s="61" t="s">
        <v>602</v>
      </c>
      <c r="F499" s="72" t="s">
        <v>10</v>
      </c>
      <c r="G499" s="65">
        <v>15</v>
      </c>
      <c r="H499" s="52">
        <v>80</v>
      </c>
      <c r="I499" s="51" t="s">
        <v>72</v>
      </c>
      <c r="J499" s="51" t="s">
        <v>72</v>
      </c>
      <c r="K499" s="52">
        <v>44</v>
      </c>
      <c r="L499" s="52">
        <v>60</v>
      </c>
      <c r="M499" s="52">
        <v>4</v>
      </c>
      <c r="N499" s="52">
        <v>12</v>
      </c>
      <c r="O499" s="51" t="s">
        <v>72</v>
      </c>
      <c r="P499" s="51" t="s">
        <v>72</v>
      </c>
      <c r="Q499" s="51" t="s">
        <v>72</v>
      </c>
      <c r="R499" s="52">
        <v>3</v>
      </c>
      <c r="S499" s="51" t="s">
        <v>72</v>
      </c>
      <c r="T499" s="52" t="s">
        <v>93</v>
      </c>
      <c r="U499" s="52">
        <v>8</v>
      </c>
      <c r="V499" s="50" t="s">
        <v>72</v>
      </c>
    </row>
    <row r="500" spans="2:25" ht="12.75" customHeight="1">
      <c r="B500" s="43" t="s">
        <v>582</v>
      </c>
      <c r="C500" s="69" t="s">
        <v>234</v>
      </c>
      <c r="D500" s="70" t="s">
        <v>599</v>
      </c>
      <c r="E500" s="61" t="s">
        <v>602</v>
      </c>
      <c r="F500" s="72" t="s">
        <v>11</v>
      </c>
      <c r="G500" s="66">
        <v>20</v>
      </c>
      <c r="H500" s="52">
        <v>85</v>
      </c>
      <c r="I500" s="51" t="s">
        <v>72</v>
      </c>
      <c r="J500" s="51" t="s">
        <v>72</v>
      </c>
      <c r="K500" s="52">
        <v>49</v>
      </c>
      <c r="L500" s="52">
        <v>65</v>
      </c>
      <c r="M500" s="52">
        <v>4</v>
      </c>
      <c r="N500" s="52">
        <v>12</v>
      </c>
      <c r="O500" s="51" t="s">
        <v>72</v>
      </c>
      <c r="P500" s="51" t="s">
        <v>72</v>
      </c>
      <c r="Q500" s="51" t="s">
        <v>72</v>
      </c>
      <c r="R500" s="52">
        <v>3</v>
      </c>
      <c r="S500" s="51" t="s">
        <v>72</v>
      </c>
      <c r="T500" s="52" t="s">
        <v>93</v>
      </c>
      <c r="U500" s="52">
        <v>8</v>
      </c>
      <c r="V500" s="50" t="s">
        <v>72</v>
      </c>
    </row>
    <row r="501" spans="2:25" ht="12.75" customHeight="1">
      <c r="B501" s="43" t="s">
        <v>583</v>
      </c>
      <c r="C501" s="69" t="s">
        <v>234</v>
      </c>
      <c r="D501" s="70" t="s">
        <v>599</v>
      </c>
      <c r="E501" s="61" t="s">
        <v>602</v>
      </c>
      <c r="F501" s="67" t="s">
        <v>12</v>
      </c>
      <c r="G501" s="67">
        <v>25</v>
      </c>
      <c r="H501" s="52">
        <v>95</v>
      </c>
      <c r="I501" s="51" t="s">
        <v>72</v>
      </c>
      <c r="J501" s="51" t="s">
        <v>72</v>
      </c>
      <c r="K501" s="52">
        <v>59</v>
      </c>
      <c r="L501" s="52">
        <v>75</v>
      </c>
      <c r="M501" s="52">
        <v>4</v>
      </c>
      <c r="N501" s="52">
        <v>12</v>
      </c>
      <c r="O501" s="51" t="s">
        <v>72</v>
      </c>
      <c r="P501" s="51" t="s">
        <v>72</v>
      </c>
      <c r="Q501" s="51" t="s">
        <v>72</v>
      </c>
      <c r="R501" s="52">
        <v>3</v>
      </c>
      <c r="S501" s="51" t="s">
        <v>72</v>
      </c>
      <c r="T501" s="52" t="s">
        <v>93</v>
      </c>
      <c r="U501" s="52">
        <v>8</v>
      </c>
      <c r="V501" s="50" t="s">
        <v>72</v>
      </c>
    </row>
    <row r="502" spans="2:25" ht="12.75" customHeight="1">
      <c r="B502" s="43" t="s">
        <v>584</v>
      </c>
      <c r="C502" s="69" t="s">
        <v>234</v>
      </c>
      <c r="D502" s="70" t="s">
        <v>599</v>
      </c>
      <c r="E502" s="61" t="s">
        <v>602</v>
      </c>
      <c r="F502" s="67" t="s">
        <v>55</v>
      </c>
      <c r="G502" s="67">
        <v>32</v>
      </c>
      <c r="H502" s="52">
        <v>115</v>
      </c>
      <c r="I502" s="51" t="s">
        <v>72</v>
      </c>
      <c r="J502" s="51" t="s">
        <v>72</v>
      </c>
      <c r="K502" s="52">
        <v>70</v>
      </c>
      <c r="L502" s="52">
        <v>90</v>
      </c>
      <c r="M502" s="52">
        <v>4</v>
      </c>
      <c r="N502" s="52">
        <v>15</v>
      </c>
      <c r="O502" s="51" t="s">
        <v>72</v>
      </c>
      <c r="P502" s="51" t="s">
        <v>72</v>
      </c>
      <c r="Q502" s="51" t="s">
        <v>72</v>
      </c>
      <c r="R502" s="52">
        <v>3</v>
      </c>
      <c r="S502" s="51" t="s">
        <v>72</v>
      </c>
      <c r="T502" s="52" t="s">
        <v>28</v>
      </c>
      <c r="U502" s="52">
        <v>10</v>
      </c>
      <c r="V502" s="50" t="s">
        <v>72</v>
      </c>
    </row>
    <row r="503" spans="2:25" ht="12.75" customHeight="1">
      <c r="B503" s="43" t="s">
        <v>585</v>
      </c>
      <c r="C503" s="69" t="s">
        <v>234</v>
      </c>
      <c r="D503" s="70" t="s">
        <v>599</v>
      </c>
      <c r="E503" s="61" t="s">
        <v>602</v>
      </c>
      <c r="F503" s="67" t="s">
        <v>56</v>
      </c>
      <c r="G503" s="67">
        <v>40</v>
      </c>
      <c r="H503" s="52">
        <v>120</v>
      </c>
      <c r="I503" s="51" t="s">
        <v>72</v>
      </c>
      <c r="J503" s="51" t="s">
        <v>72</v>
      </c>
      <c r="K503" s="52">
        <v>75</v>
      </c>
      <c r="L503" s="52">
        <v>95</v>
      </c>
      <c r="M503" s="52">
        <v>4</v>
      </c>
      <c r="N503" s="52">
        <v>15</v>
      </c>
      <c r="O503" s="51" t="s">
        <v>72</v>
      </c>
      <c r="P503" s="51" t="s">
        <v>72</v>
      </c>
      <c r="Q503" s="51" t="s">
        <v>72</v>
      </c>
      <c r="R503" s="52">
        <v>3</v>
      </c>
      <c r="S503" s="51" t="s">
        <v>72</v>
      </c>
      <c r="T503" s="52" t="s">
        <v>28</v>
      </c>
      <c r="U503" s="52">
        <v>10</v>
      </c>
      <c r="V503" s="50" t="s">
        <v>72</v>
      </c>
    </row>
    <row r="504" spans="2:25" ht="12.75" customHeight="1">
      <c r="B504" s="43" t="s">
        <v>586</v>
      </c>
      <c r="C504" s="69" t="s">
        <v>234</v>
      </c>
      <c r="D504" s="70" t="s">
        <v>599</v>
      </c>
      <c r="E504" s="61" t="s">
        <v>602</v>
      </c>
      <c r="F504" s="67" t="s">
        <v>13</v>
      </c>
      <c r="G504" s="67">
        <v>50</v>
      </c>
      <c r="H504" s="52">
        <v>130</v>
      </c>
      <c r="I504" s="51" t="s">
        <v>72</v>
      </c>
      <c r="J504" s="51" t="s">
        <v>72</v>
      </c>
      <c r="K504" s="52">
        <v>85</v>
      </c>
      <c r="L504" s="52">
        <v>105</v>
      </c>
      <c r="M504" s="52">
        <v>4</v>
      </c>
      <c r="N504" s="52">
        <v>15</v>
      </c>
      <c r="O504" s="51" t="s">
        <v>72</v>
      </c>
      <c r="P504" s="51" t="s">
        <v>72</v>
      </c>
      <c r="Q504" s="51" t="s">
        <v>72</v>
      </c>
      <c r="R504" s="52">
        <v>4</v>
      </c>
      <c r="S504" s="51" t="s">
        <v>72</v>
      </c>
      <c r="T504" s="52" t="s">
        <v>28</v>
      </c>
      <c r="U504" s="52">
        <v>10</v>
      </c>
      <c r="V504" s="50" t="s">
        <v>72</v>
      </c>
    </row>
    <row r="505" spans="2:25" ht="12.75" customHeight="1">
      <c r="B505" s="43" t="s">
        <v>600</v>
      </c>
      <c r="C505" s="69" t="s">
        <v>234</v>
      </c>
      <c r="D505" s="70" t="s">
        <v>599</v>
      </c>
      <c r="E505" s="61" t="s">
        <v>602</v>
      </c>
      <c r="F505" s="67" t="s">
        <v>57</v>
      </c>
      <c r="G505" s="67">
        <v>65</v>
      </c>
      <c r="H505" s="52">
        <v>155</v>
      </c>
      <c r="I505" s="51" t="s">
        <v>72</v>
      </c>
      <c r="J505" s="51" t="s">
        <v>72</v>
      </c>
      <c r="K505" s="52">
        <v>110</v>
      </c>
      <c r="L505" s="52">
        <v>130</v>
      </c>
      <c r="M505" s="52">
        <v>4</v>
      </c>
      <c r="N505" s="52">
        <v>15</v>
      </c>
      <c r="O505" s="51" t="s">
        <v>72</v>
      </c>
      <c r="P505" s="51" t="s">
        <v>72</v>
      </c>
      <c r="Q505" s="51" t="s">
        <v>72</v>
      </c>
      <c r="R505" s="52">
        <v>4</v>
      </c>
      <c r="S505" s="51" t="s">
        <v>72</v>
      </c>
      <c r="T505" s="52" t="s">
        <v>28</v>
      </c>
      <c r="U505" s="52">
        <v>10</v>
      </c>
      <c r="V505" s="50" t="s">
        <v>72</v>
      </c>
    </row>
    <row r="506" spans="2:25" ht="12.75" customHeight="1">
      <c r="B506" s="43" t="s">
        <v>587</v>
      </c>
      <c r="C506" s="69" t="s">
        <v>234</v>
      </c>
      <c r="D506" s="70" t="s">
        <v>599</v>
      </c>
      <c r="E506" s="61" t="s">
        <v>602</v>
      </c>
      <c r="F506" s="67" t="s">
        <v>14</v>
      </c>
      <c r="G506" s="67">
        <v>80</v>
      </c>
      <c r="H506" s="52">
        <v>180</v>
      </c>
      <c r="I506" s="51" t="s">
        <v>72</v>
      </c>
      <c r="J506" s="51" t="s">
        <v>72</v>
      </c>
      <c r="K506" s="52">
        <v>121</v>
      </c>
      <c r="L506" s="52">
        <v>145</v>
      </c>
      <c r="M506" s="52">
        <v>4</v>
      </c>
      <c r="N506" s="52">
        <v>19</v>
      </c>
      <c r="O506" s="51" t="s">
        <v>72</v>
      </c>
      <c r="P506" s="51" t="s">
        <v>72</v>
      </c>
      <c r="Q506" s="51" t="s">
        <v>72</v>
      </c>
      <c r="R506" s="52">
        <v>4</v>
      </c>
      <c r="S506" s="51" t="s">
        <v>72</v>
      </c>
      <c r="T506" s="52" t="s">
        <v>29</v>
      </c>
      <c r="U506" s="52">
        <v>13</v>
      </c>
      <c r="V506" s="50" t="s">
        <v>72</v>
      </c>
    </row>
    <row r="507" spans="2:25" ht="12.75" customHeight="1">
      <c r="B507" s="43" t="s">
        <v>588</v>
      </c>
      <c r="C507" s="69" t="s">
        <v>234</v>
      </c>
      <c r="D507" s="70" t="s">
        <v>599</v>
      </c>
      <c r="E507" s="61" t="s">
        <v>602</v>
      </c>
      <c r="F507" s="67" t="s">
        <v>15</v>
      </c>
      <c r="G507" s="67">
        <v>100</v>
      </c>
      <c r="H507" s="52">
        <v>200</v>
      </c>
      <c r="I507" s="51" t="s">
        <v>72</v>
      </c>
      <c r="J507" s="51" t="s">
        <v>72</v>
      </c>
      <c r="K507" s="52">
        <v>141</v>
      </c>
      <c r="L507" s="52">
        <v>165</v>
      </c>
      <c r="M507" s="52">
        <v>8</v>
      </c>
      <c r="N507" s="52">
        <v>19</v>
      </c>
      <c r="O507" s="51" t="s">
        <v>72</v>
      </c>
      <c r="P507" s="51" t="s">
        <v>72</v>
      </c>
      <c r="Q507" s="51" t="s">
        <v>72</v>
      </c>
      <c r="R507" s="52">
        <v>5</v>
      </c>
      <c r="S507" s="51" t="s">
        <v>72</v>
      </c>
      <c r="T507" s="52" t="s">
        <v>29</v>
      </c>
      <c r="U507" s="52">
        <v>13</v>
      </c>
      <c r="V507" s="50" t="s">
        <v>72</v>
      </c>
    </row>
    <row r="508" spans="2:25" ht="12.75" customHeight="1">
      <c r="B508" s="43" t="s">
        <v>589</v>
      </c>
      <c r="C508" s="69" t="s">
        <v>234</v>
      </c>
      <c r="D508" s="70" t="s">
        <v>599</v>
      </c>
      <c r="E508" s="61" t="s">
        <v>602</v>
      </c>
      <c r="F508" s="67" t="s">
        <v>16</v>
      </c>
      <c r="G508" s="67">
        <v>125</v>
      </c>
      <c r="H508" s="52">
        <v>235</v>
      </c>
      <c r="I508" s="51" t="s">
        <v>72</v>
      </c>
      <c r="J508" s="51" t="s">
        <v>72</v>
      </c>
      <c r="K508" s="52">
        <v>176</v>
      </c>
      <c r="L508" s="52">
        <v>200</v>
      </c>
      <c r="M508" s="52">
        <v>8</v>
      </c>
      <c r="N508" s="52">
        <v>19</v>
      </c>
      <c r="O508" s="51" t="s">
        <v>72</v>
      </c>
      <c r="P508" s="51" t="s">
        <v>72</v>
      </c>
      <c r="Q508" s="51" t="s">
        <v>72</v>
      </c>
      <c r="R508" s="52">
        <v>5</v>
      </c>
      <c r="S508" s="51" t="s">
        <v>72</v>
      </c>
      <c r="T508" s="52" t="s">
        <v>29</v>
      </c>
      <c r="U508" s="52">
        <v>13</v>
      </c>
      <c r="V508" s="50" t="s">
        <v>72</v>
      </c>
    </row>
    <row r="509" spans="2:25" ht="12.75" customHeight="1">
      <c r="B509" s="43" t="s">
        <v>590</v>
      </c>
      <c r="C509" s="69" t="s">
        <v>234</v>
      </c>
      <c r="D509" s="70" t="s">
        <v>599</v>
      </c>
      <c r="E509" s="61" t="s">
        <v>602</v>
      </c>
      <c r="F509" s="67" t="s">
        <v>17</v>
      </c>
      <c r="G509" s="67">
        <v>150</v>
      </c>
      <c r="H509" s="52">
        <v>265</v>
      </c>
      <c r="I509" s="51" t="s">
        <v>72</v>
      </c>
      <c r="J509" s="51" t="s">
        <v>72</v>
      </c>
      <c r="K509" s="52">
        <v>206</v>
      </c>
      <c r="L509" s="52">
        <v>230</v>
      </c>
      <c r="M509" s="52">
        <v>8</v>
      </c>
      <c r="N509" s="52">
        <v>19</v>
      </c>
      <c r="O509" s="51" t="s">
        <v>72</v>
      </c>
      <c r="P509" s="51" t="s">
        <v>72</v>
      </c>
      <c r="Q509" s="51" t="s">
        <v>72</v>
      </c>
      <c r="R509" s="52">
        <v>6</v>
      </c>
      <c r="S509" s="51" t="s">
        <v>72</v>
      </c>
      <c r="T509" s="52" t="s">
        <v>29</v>
      </c>
      <c r="U509" s="52">
        <v>13</v>
      </c>
      <c r="V509" s="50" t="s">
        <v>72</v>
      </c>
    </row>
    <row r="510" spans="2:25" ht="12.75" customHeight="1">
      <c r="B510" s="43" t="s">
        <v>591</v>
      </c>
      <c r="C510" s="69" t="s">
        <v>234</v>
      </c>
      <c r="D510" s="70" t="s">
        <v>599</v>
      </c>
      <c r="E510" s="61" t="s">
        <v>602</v>
      </c>
      <c r="F510" s="67" t="s">
        <v>18</v>
      </c>
      <c r="G510" s="67">
        <v>200</v>
      </c>
      <c r="H510" s="52">
        <v>320</v>
      </c>
      <c r="I510" s="51" t="s">
        <v>72</v>
      </c>
      <c r="J510" s="51" t="s">
        <v>72</v>
      </c>
      <c r="K510" s="52">
        <v>252</v>
      </c>
      <c r="L510" s="52">
        <v>280</v>
      </c>
      <c r="M510" s="52">
        <v>8</v>
      </c>
      <c r="N510" s="52">
        <v>23</v>
      </c>
      <c r="O510" s="51" t="s">
        <v>72</v>
      </c>
      <c r="P510" s="51" t="s">
        <v>72</v>
      </c>
      <c r="Q510" s="51" t="s">
        <v>72</v>
      </c>
      <c r="R510" s="52">
        <v>6</v>
      </c>
      <c r="S510" s="51" t="s">
        <v>72</v>
      </c>
      <c r="T510" s="52" t="s">
        <v>30</v>
      </c>
      <c r="U510" s="52">
        <v>16</v>
      </c>
      <c r="V510" s="50" t="s">
        <v>72</v>
      </c>
    </row>
    <row r="511" spans="2:25" ht="12.75" customHeight="1">
      <c r="B511" s="43" t="s">
        <v>592</v>
      </c>
      <c r="C511" s="69" t="s">
        <v>234</v>
      </c>
      <c r="D511" s="70" t="s">
        <v>599</v>
      </c>
      <c r="E511" s="61" t="s">
        <v>602</v>
      </c>
      <c r="F511" s="67" t="s">
        <v>19</v>
      </c>
      <c r="G511" s="67">
        <v>250</v>
      </c>
      <c r="H511" s="52">
        <v>385</v>
      </c>
      <c r="I511" s="51" t="s">
        <v>72</v>
      </c>
      <c r="J511" s="51" t="s">
        <v>72</v>
      </c>
      <c r="K511" s="52">
        <v>317</v>
      </c>
      <c r="L511" s="52">
        <v>345</v>
      </c>
      <c r="M511" s="52">
        <v>12</v>
      </c>
      <c r="N511" s="52">
        <v>23</v>
      </c>
      <c r="O511" s="51" t="s">
        <v>72</v>
      </c>
      <c r="P511" s="51" t="s">
        <v>72</v>
      </c>
      <c r="Q511" s="51" t="s">
        <v>72</v>
      </c>
      <c r="R511" s="52">
        <v>6</v>
      </c>
      <c r="S511" s="51" t="s">
        <v>72</v>
      </c>
      <c r="T511" s="52" t="s">
        <v>30</v>
      </c>
      <c r="U511" s="52">
        <v>16</v>
      </c>
      <c r="V511" s="50" t="s">
        <v>72</v>
      </c>
    </row>
    <row r="512" spans="2:25" ht="12.75" customHeight="1">
      <c r="B512" s="43" t="s">
        <v>593</v>
      </c>
      <c r="C512" s="69" t="s">
        <v>234</v>
      </c>
      <c r="D512" s="70" t="s">
        <v>599</v>
      </c>
      <c r="E512" s="61" t="s">
        <v>602</v>
      </c>
      <c r="F512" s="72" t="s">
        <v>20</v>
      </c>
      <c r="G512" s="65">
        <v>300</v>
      </c>
      <c r="H512" s="52">
        <v>430</v>
      </c>
      <c r="I512" s="51" t="s">
        <v>72</v>
      </c>
      <c r="J512" s="51" t="s">
        <v>72</v>
      </c>
      <c r="K512" s="52">
        <v>360</v>
      </c>
      <c r="L512" s="52">
        <v>390</v>
      </c>
      <c r="M512" s="52">
        <v>12</v>
      </c>
      <c r="N512" s="52">
        <v>23</v>
      </c>
      <c r="O512" s="51" t="s">
        <v>72</v>
      </c>
      <c r="P512" s="51" t="s">
        <v>72</v>
      </c>
      <c r="Q512" s="51" t="s">
        <v>72</v>
      </c>
      <c r="R512" s="52">
        <v>6</v>
      </c>
      <c r="S512" s="51" t="s">
        <v>72</v>
      </c>
      <c r="T512" s="52" t="s">
        <v>30</v>
      </c>
      <c r="U512" s="52">
        <v>16</v>
      </c>
      <c r="V512" s="50" t="s">
        <v>72</v>
      </c>
    </row>
    <row r="513" spans="2:22" ht="12.75" customHeight="1">
      <c r="B513" s="43" t="s">
        <v>594</v>
      </c>
      <c r="C513" s="69" t="s">
        <v>234</v>
      </c>
      <c r="D513" s="70" t="s">
        <v>599</v>
      </c>
      <c r="E513" s="61" t="s">
        <v>602</v>
      </c>
      <c r="F513" s="72" t="s">
        <v>21</v>
      </c>
      <c r="G513" s="65">
        <v>350</v>
      </c>
      <c r="H513" s="52">
        <v>480</v>
      </c>
      <c r="I513" s="51" t="s">
        <v>72</v>
      </c>
      <c r="J513" s="51" t="s">
        <v>72</v>
      </c>
      <c r="K513" s="51" t="s">
        <v>72</v>
      </c>
      <c r="L513" s="52">
        <v>435</v>
      </c>
      <c r="M513" s="52">
        <v>12</v>
      </c>
      <c r="N513" s="52">
        <v>25</v>
      </c>
      <c r="O513" s="51" t="s">
        <v>72</v>
      </c>
      <c r="P513" s="51" t="s">
        <v>72</v>
      </c>
      <c r="Q513" s="51" t="s">
        <v>72</v>
      </c>
      <c r="R513" s="52">
        <v>7</v>
      </c>
      <c r="S513" s="51" t="s">
        <v>72</v>
      </c>
      <c r="T513" s="52" t="s">
        <v>694</v>
      </c>
      <c r="U513" s="52">
        <v>18</v>
      </c>
      <c r="V513" s="50" t="s">
        <v>72</v>
      </c>
    </row>
    <row r="514" spans="2:22" ht="12.75" customHeight="1">
      <c r="B514" s="43" t="s">
        <v>595</v>
      </c>
      <c r="C514" s="69" t="s">
        <v>234</v>
      </c>
      <c r="D514" s="70" t="s">
        <v>599</v>
      </c>
      <c r="E514" s="61" t="s">
        <v>602</v>
      </c>
      <c r="F514" s="66" t="s">
        <v>22</v>
      </c>
      <c r="G514" s="66">
        <v>400</v>
      </c>
      <c r="H514" s="52">
        <v>540</v>
      </c>
      <c r="I514" s="51" t="s">
        <v>72</v>
      </c>
      <c r="J514" s="51" t="s">
        <v>72</v>
      </c>
      <c r="K514" s="51" t="s">
        <v>72</v>
      </c>
      <c r="L514" s="52">
        <v>495</v>
      </c>
      <c r="M514" s="52">
        <v>16</v>
      </c>
      <c r="N514" s="52">
        <v>25</v>
      </c>
      <c r="O514" s="51" t="s">
        <v>72</v>
      </c>
      <c r="P514" s="51" t="s">
        <v>72</v>
      </c>
      <c r="Q514" s="51" t="s">
        <v>72</v>
      </c>
      <c r="R514" s="52">
        <v>7</v>
      </c>
      <c r="S514" s="51" t="s">
        <v>72</v>
      </c>
      <c r="T514" s="52" t="s">
        <v>694</v>
      </c>
      <c r="U514" s="52">
        <v>18</v>
      </c>
      <c r="V514" s="50" t="s">
        <v>72</v>
      </c>
    </row>
    <row r="515" spans="2:22" ht="12.75" customHeight="1">
      <c r="B515" s="43" t="s">
        <v>596</v>
      </c>
      <c r="C515" s="69" t="s">
        <v>234</v>
      </c>
      <c r="D515" s="70" t="s">
        <v>599</v>
      </c>
      <c r="E515" s="61" t="s">
        <v>602</v>
      </c>
      <c r="F515" s="67" t="s">
        <v>23</v>
      </c>
      <c r="G515" s="67">
        <v>450</v>
      </c>
      <c r="H515" s="52">
        <v>605</v>
      </c>
      <c r="I515" s="51" t="s">
        <v>72</v>
      </c>
      <c r="J515" s="51" t="s">
        <v>72</v>
      </c>
      <c r="K515" s="51" t="s">
        <v>72</v>
      </c>
      <c r="L515" s="52">
        <v>555</v>
      </c>
      <c r="M515" s="52">
        <v>16</v>
      </c>
      <c r="N515" s="52">
        <v>25</v>
      </c>
      <c r="O515" s="51" t="s">
        <v>72</v>
      </c>
      <c r="P515" s="51" t="s">
        <v>72</v>
      </c>
      <c r="Q515" s="51" t="s">
        <v>72</v>
      </c>
      <c r="R515" s="52">
        <v>7</v>
      </c>
      <c r="S515" s="51" t="s">
        <v>72</v>
      </c>
      <c r="T515" s="52" t="s">
        <v>694</v>
      </c>
      <c r="U515" s="52">
        <v>18</v>
      </c>
      <c r="V515" s="50" t="s">
        <v>72</v>
      </c>
    </row>
    <row r="516" spans="2:22" ht="12.75" customHeight="1">
      <c r="B516" s="43" t="s">
        <v>597</v>
      </c>
      <c r="C516" s="69" t="s">
        <v>234</v>
      </c>
      <c r="D516" s="70" t="s">
        <v>599</v>
      </c>
      <c r="E516" s="61" t="s">
        <v>602</v>
      </c>
      <c r="F516" s="67" t="s">
        <v>24</v>
      </c>
      <c r="G516" s="67">
        <v>500</v>
      </c>
      <c r="H516" s="52">
        <v>655</v>
      </c>
      <c r="I516" s="51" t="s">
        <v>72</v>
      </c>
      <c r="J516" s="51" t="s">
        <v>72</v>
      </c>
      <c r="K516" s="51" t="s">
        <v>72</v>
      </c>
      <c r="L516" s="52">
        <v>605</v>
      </c>
      <c r="M516" s="52">
        <v>20</v>
      </c>
      <c r="N516" s="52">
        <v>25</v>
      </c>
      <c r="O516" s="51" t="s">
        <v>72</v>
      </c>
      <c r="P516" s="51" t="s">
        <v>72</v>
      </c>
      <c r="Q516" s="51" t="s">
        <v>72</v>
      </c>
      <c r="R516" s="52">
        <v>7</v>
      </c>
      <c r="S516" s="51" t="s">
        <v>72</v>
      </c>
      <c r="T516" s="52" t="s">
        <v>694</v>
      </c>
      <c r="U516" s="52">
        <v>18</v>
      </c>
      <c r="V516" s="50" t="s">
        <v>72</v>
      </c>
    </row>
    <row r="517" spans="2:22" ht="12.75" customHeight="1">
      <c r="B517" s="43" t="s">
        <v>598</v>
      </c>
      <c r="C517" s="69" t="s">
        <v>234</v>
      </c>
      <c r="D517" s="70" t="s">
        <v>599</v>
      </c>
      <c r="E517" s="61" t="s">
        <v>602</v>
      </c>
      <c r="F517" s="67" t="s">
        <v>25</v>
      </c>
      <c r="G517" s="67">
        <v>600</v>
      </c>
      <c r="H517" s="52">
        <v>770</v>
      </c>
      <c r="I517" s="51" t="s">
        <v>72</v>
      </c>
      <c r="J517" s="51" t="s">
        <v>72</v>
      </c>
      <c r="K517" s="51" t="s">
        <v>72</v>
      </c>
      <c r="L517" s="52">
        <v>715</v>
      </c>
      <c r="M517" s="52">
        <v>20</v>
      </c>
      <c r="N517" s="52">
        <v>27</v>
      </c>
      <c r="O517" s="51" t="s">
        <v>72</v>
      </c>
      <c r="P517" s="51" t="s">
        <v>72</v>
      </c>
      <c r="Q517" s="51" t="s">
        <v>72</v>
      </c>
      <c r="R517" s="52">
        <v>7</v>
      </c>
      <c r="S517" s="51" t="s">
        <v>72</v>
      </c>
      <c r="T517" s="52" t="s">
        <v>31</v>
      </c>
      <c r="U517" s="52">
        <v>19</v>
      </c>
      <c r="V517" s="50" t="s">
        <v>72</v>
      </c>
    </row>
    <row r="518" spans="2:22" ht="12.75" customHeight="1">
      <c r="B518" s="46" t="s">
        <v>604</v>
      </c>
      <c r="C518" s="69" t="s">
        <v>234</v>
      </c>
      <c r="D518" s="70" t="s">
        <v>410</v>
      </c>
      <c r="E518" s="61" t="s">
        <v>601</v>
      </c>
      <c r="F518" s="72" t="s">
        <v>33</v>
      </c>
      <c r="G518" s="65">
        <v>10</v>
      </c>
      <c r="H518" s="52">
        <v>90</v>
      </c>
      <c r="I518" s="51" t="s">
        <v>72</v>
      </c>
      <c r="J518" s="51" t="s">
        <v>72</v>
      </c>
      <c r="K518" s="52">
        <v>46</v>
      </c>
      <c r="L518" s="52">
        <v>65</v>
      </c>
      <c r="M518" s="52">
        <v>4</v>
      </c>
      <c r="N518" s="52">
        <v>15</v>
      </c>
      <c r="O518" s="51" t="s">
        <v>72</v>
      </c>
      <c r="P518" s="51" t="s">
        <v>72</v>
      </c>
      <c r="Q518" s="51" t="s">
        <v>72</v>
      </c>
      <c r="R518" s="52">
        <v>3</v>
      </c>
      <c r="S518" s="51" t="s">
        <v>72</v>
      </c>
      <c r="T518" s="52" t="s">
        <v>28</v>
      </c>
      <c r="U518" s="52">
        <v>10</v>
      </c>
      <c r="V518" s="50" t="s">
        <v>72</v>
      </c>
    </row>
    <row r="519" spans="2:22" ht="12.75" customHeight="1">
      <c r="B519" s="46" t="s">
        <v>605</v>
      </c>
      <c r="C519" s="69" t="s">
        <v>234</v>
      </c>
      <c r="D519" s="70" t="s">
        <v>410</v>
      </c>
      <c r="E519" s="61" t="s">
        <v>601</v>
      </c>
      <c r="F519" s="72" t="s">
        <v>10</v>
      </c>
      <c r="G519" s="65">
        <v>15</v>
      </c>
      <c r="H519" s="52">
        <v>95</v>
      </c>
      <c r="I519" s="51" t="s">
        <v>72</v>
      </c>
      <c r="J519" s="51" t="s">
        <v>72</v>
      </c>
      <c r="K519" s="52">
        <v>51</v>
      </c>
      <c r="L519" s="52">
        <v>70</v>
      </c>
      <c r="M519" s="52">
        <v>4</v>
      </c>
      <c r="N519" s="52">
        <v>15</v>
      </c>
      <c r="O519" s="51" t="s">
        <v>72</v>
      </c>
      <c r="P519" s="51" t="s">
        <v>72</v>
      </c>
      <c r="Q519" s="51" t="s">
        <v>72</v>
      </c>
      <c r="R519" s="52">
        <v>3</v>
      </c>
      <c r="S519" s="51" t="s">
        <v>72</v>
      </c>
      <c r="T519" s="52" t="s">
        <v>28</v>
      </c>
      <c r="U519" s="52">
        <v>10</v>
      </c>
      <c r="V519" s="50" t="s">
        <v>72</v>
      </c>
    </row>
    <row r="520" spans="2:22" ht="12.75" customHeight="1">
      <c r="B520" s="46" t="s">
        <v>606</v>
      </c>
      <c r="C520" s="69" t="s">
        <v>234</v>
      </c>
      <c r="D520" s="70" t="s">
        <v>410</v>
      </c>
      <c r="E520" s="61" t="s">
        <v>601</v>
      </c>
      <c r="F520" s="72" t="s">
        <v>11</v>
      </c>
      <c r="G520" s="66">
        <v>20</v>
      </c>
      <c r="H520" s="52">
        <v>100</v>
      </c>
      <c r="I520" s="51" t="s">
        <v>72</v>
      </c>
      <c r="J520" s="51" t="s">
        <v>72</v>
      </c>
      <c r="K520" s="52">
        <v>56</v>
      </c>
      <c r="L520" s="52">
        <v>75</v>
      </c>
      <c r="M520" s="52">
        <v>4</v>
      </c>
      <c r="N520" s="52">
        <v>15</v>
      </c>
      <c r="O520" s="51" t="s">
        <v>72</v>
      </c>
      <c r="P520" s="51" t="s">
        <v>72</v>
      </c>
      <c r="Q520" s="51" t="s">
        <v>72</v>
      </c>
      <c r="R520" s="52">
        <v>3</v>
      </c>
      <c r="S520" s="51" t="s">
        <v>72</v>
      </c>
      <c r="T520" s="52" t="s">
        <v>28</v>
      </c>
      <c r="U520" s="52">
        <v>10</v>
      </c>
      <c r="V520" s="50" t="s">
        <v>72</v>
      </c>
    </row>
    <row r="521" spans="2:22" ht="12.75" customHeight="1">
      <c r="B521" s="46" t="s">
        <v>607</v>
      </c>
      <c r="C521" s="69" t="s">
        <v>234</v>
      </c>
      <c r="D521" s="70" t="s">
        <v>410</v>
      </c>
      <c r="E521" s="61" t="s">
        <v>601</v>
      </c>
      <c r="F521" s="67" t="s">
        <v>12</v>
      </c>
      <c r="G521" s="67">
        <v>25</v>
      </c>
      <c r="H521" s="52">
        <v>125</v>
      </c>
      <c r="I521" s="51" t="s">
        <v>72</v>
      </c>
      <c r="J521" s="51" t="s">
        <v>72</v>
      </c>
      <c r="K521" s="52">
        <v>67</v>
      </c>
      <c r="L521" s="52">
        <v>90</v>
      </c>
      <c r="M521" s="52">
        <v>4</v>
      </c>
      <c r="N521" s="52">
        <v>19</v>
      </c>
      <c r="O521" s="51" t="s">
        <v>72</v>
      </c>
      <c r="P521" s="51" t="s">
        <v>72</v>
      </c>
      <c r="Q521" s="51" t="s">
        <v>72</v>
      </c>
      <c r="R521" s="52">
        <v>3</v>
      </c>
      <c r="S521" s="51" t="s">
        <v>72</v>
      </c>
      <c r="T521" s="52" t="s">
        <v>29</v>
      </c>
      <c r="U521" s="52">
        <v>13</v>
      </c>
      <c r="V521" s="50" t="s">
        <v>72</v>
      </c>
    </row>
    <row r="522" spans="2:22" ht="12.75" customHeight="1">
      <c r="B522" s="46" t="s">
        <v>608</v>
      </c>
      <c r="C522" s="69" t="s">
        <v>234</v>
      </c>
      <c r="D522" s="70" t="s">
        <v>410</v>
      </c>
      <c r="E522" s="61" t="s">
        <v>601</v>
      </c>
      <c r="F522" s="67" t="s">
        <v>55</v>
      </c>
      <c r="G522" s="67">
        <v>32</v>
      </c>
      <c r="H522" s="52">
        <v>135</v>
      </c>
      <c r="I522" s="51" t="s">
        <v>72</v>
      </c>
      <c r="J522" s="51" t="s">
        <v>72</v>
      </c>
      <c r="K522" s="52">
        <v>76</v>
      </c>
      <c r="L522" s="52">
        <v>100</v>
      </c>
      <c r="M522" s="52">
        <v>4</v>
      </c>
      <c r="N522" s="52">
        <v>19</v>
      </c>
      <c r="O522" s="51" t="s">
        <v>72</v>
      </c>
      <c r="P522" s="51" t="s">
        <v>72</v>
      </c>
      <c r="Q522" s="51" t="s">
        <v>72</v>
      </c>
      <c r="R522" s="52">
        <v>3</v>
      </c>
      <c r="S522" s="51" t="s">
        <v>72</v>
      </c>
      <c r="T522" s="52" t="s">
        <v>29</v>
      </c>
      <c r="U522" s="52">
        <v>13</v>
      </c>
      <c r="V522" s="50" t="s">
        <v>72</v>
      </c>
    </row>
    <row r="523" spans="2:22" ht="12.75" customHeight="1">
      <c r="B523" s="46" t="s">
        <v>609</v>
      </c>
      <c r="C523" s="69" t="s">
        <v>234</v>
      </c>
      <c r="D523" s="70" t="s">
        <v>410</v>
      </c>
      <c r="E523" s="61" t="s">
        <v>601</v>
      </c>
      <c r="F523" s="67" t="s">
        <v>56</v>
      </c>
      <c r="G523" s="67">
        <v>40</v>
      </c>
      <c r="H523" s="52">
        <v>140</v>
      </c>
      <c r="I523" s="51" t="s">
        <v>72</v>
      </c>
      <c r="J523" s="51" t="s">
        <v>72</v>
      </c>
      <c r="K523" s="52">
        <v>81</v>
      </c>
      <c r="L523" s="52">
        <v>105</v>
      </c>
      <c r="M523" s="52">
        <v>4</v>
      </c>
      <c r="N523" s="52">
        <v>19</v>
      </c>
      <c r="O523" s="51" t="s">
        <v>72</v>
      </c>
      <c r="P523" s="51" t="s">
        <v>72</v>
      </c>
      <c r="Q523" s="51" t="s">
        <v>72</v>
      </c>
      <c r="R523" s="52">
        <v>3</v>
      </c>
      <c r="S523" s="51" t="s">
        <v>72</v>
      </c>
      <c r="T523" s="52" t="s">
        <v>29</v>
      </c>
      <c r="U523" s="52">
        <v>13</v>
      </c>
      <c r="V523" s="50" t="s">
        <v>72</v>
      </c>
    </row>
    <row r="524" spans="2:22" ht="12.75" customHeight="1">
      <c r="B524" s="46" t="s">
        <v>610</v>
      </c>
      <c r="C524" s="69" t="s">
        <v>234</v>
      </c>
      <c r="D524" s="70" t="s">
        <v>410</v>
      </c>
      <c r="E524" s="61" t="s">
        <v>601</v>
      </c>
      <c r="F524" s="67" t="s">
        <v>13</v>
      </c>
      <c r="G524" s="67">
        <v>50</v>
      </c>
      <c r="H524" s="52">
        <v>155</v>
      </c>
      <c r="I524" s="51" t="s">
        <v>72</v>
      </c>
      <c r="J524" s="51" t="s">
        <v>72</v>
      </c>
      <c r="K524" s="52">
        <v>96</v>
      </c>
      <c r="L524" s="52">
        <v>120</v>
      </c>
      <c r="M524" s="52">
        <v>4</v>
      </c>
      <c r="N524" s="52">
        <v>19</v>
      </c>
      <c r="O524" s="51" t="s">
        <v>72</v>
      </c>
      <c r="P524" s="51" t="s">
        <v>72</v>
      </c>
      <c r="Q524" s="51" t="s">
        <v>72</v>
      </c>
      <c r="R524" s="52">
        <v>4</v>
      </c>
      <c r="S524" s="51" t="s">
        <v>72</v>
      </c>
      <c r="T524" s="52" t="s">
        <v>29</v>
      </c>
      <c r="U524" s="52">
        <v>13</v>
      </c>
      <c r="V524" s="50" t="s">
        <v>72</v>
      </c>
    </row>
    <row r="525" spans="2:22" ht="12.75" customHeight="1">
      <c r="B525" s="46" t="s">
        <v>611</v>
      </c>
      <c r="C525" s="69" t="s">
        <v>234</v>
      </c>
      <c r="D525" s="70" t="s">
        <v>410</v>
      </c>
      <c r="E525" s="61" t="s">
        <v>601</v>
      </c>
      <c r="F525" s="67" t="s">
        <v>57</v>
      </c>
      <c r="G525" s="67">
        <v>65</v>
      </c>
      <c r="H525" s="52">
        <v>175</v>
      </c>
      <c r="I525" s="51" t="s">
        <v>72</v>
      </c>
      <c r="J525" s="51" t="s">
        <v>72</v>
      </c>
      <c r="K525" s="52">
        <v>116</v>
      </c>
      <c r="L525" s="52">
        <v>140</v>
      </c>
      <c r="M525" s="52">
        <v>4</v>
      </c>
      <c r="N525" s="52">
        <v>19</v>
      </c>
      <c r="O525" s="51" t="s">
        <v>72</v>
      </c>
      <c r="P525" s="51" t="s">
        <v>72</v>
      </c>
      <c r="Q525" s="51" t="s">
        <v>72</v>
      </c>
      <c r="R525" s="52">
        <v>4</v>
      </c>
      <c r="S525" s="51" t="s">
        <v>72</v>
      </c>
      <c r="T525" s="52" t="s">
        <v>29</v>
      </c>
      <c r="U525" s="52">
        <v>13</v>
      </c>
      <c r="V525" s="50" t="s">
        <v>72</v>
      </c>
    </row>
    <row r="526" spans="2:22" ht="12.75" customHeight="1">
      <c r="B526" s="46" t="s">
        <v>612</v>
      </c>
      <c r="C526" s="69" t="s">
        <v>234</v>
      </c>
      <c r="D526" s="70" t="s">
        <v>410</v>
      </c>
      <c r="E526" s="61" t="s">
        <v>601</v>
      </c>
      <c r="F526" s="67" t="s">
        <v>14</v>
      </c>
      <c r="G526" s="67">
        <v>80</v>
      </c>
      <c r="H526" s="52">
        <v>185</v>
      </c>
      <c r="I526" s="51" t="s">
        <v>72</v>
      </c>
      <c r="J526" s="51" t="s">
        <v>72</v>
      </c>
      <c r="K526" s="52">
        <v>126</v>
      </c>
      <c r="L526" s="52">
        <v>150</v>
      </c>
      <c r="M526" s="52">
        <v>8</v>
      </c>
      <c r="N526" s="52">
        <v>19</v>
      </c>
      <c r="O526" s="51" t="s">
        <v>72</v>
      </c>
      <c r="P526" s="51" t="s">
        <v>72</v>
      </c>
      <c r="Q526" s="51" t="s">
        <v>72</v>
      </c>
      <c r="R526" s="52">
        <v>4</v>
      </c>
      <c r="S526" s="51" t="s">
        <v>72</v>
      </c>
      <c r="T526" s="52" t="s">
        <v>29</v>
      </c>
      <c r="U526" s="52">
        <v>13</v>
      </c>
      <c r="V526" s="50" t="s">
        <v>72</v>
      </c>
    </row>
    <row r="527" spans="2:22" ht="12.75" customHeight="1">
      <c r="B527" s="46" t="s">
        <v>613</v>
      </c>
      <c r="C527" s="69" t="s">
        <v>234</v>
      </c>
      <c r="D527" s="70" t="s">
        <v>410</v>
      </c>
      <c r="E527" s="61" t="s">
        <v>601</v>
      </c>
      <c r="F527" s="67" t="s">
        <v>15</v>
      </c>
      <c r="G527" s="67">
        <v>100</v>
      </c>
      <c r="H527" s="52">
        <v>210</v>
      </c>
      <c r="I527" s="51" t="s">
        <v>72</v>
      </c>
      <c r="J527" s="51" t="s">
        <v>72</v>
      </c>
      <c r="K527" s="52">
        <v>151</v>
      </c>
      <c r="L527" s="52">
        <v>175</v>
      </c>
      <c r="M527" s="52">
        <v>8</v>
      </c>
      <c r="N527" s="52">
        <v>19</v>
      </c>
      <c r="O527" s="51" t="s">
        <v>72</v>
      </c>
      <c r="P527" s="51" t="s">
        <v>72</v>
      </c>
      <c r="Q527" s="51" t="s">
        <v>72</v>
      </c>
      <c r="R527" s="52">
        <v>5</v>
      </c>
      <c r="S527" s="51" t="s">
        <v>72</v>
      </c>
      <c r="T527" s="52" t="s">
        <v>29</v>
      </c>
      <c r="U527" s="52">
        <v>13</v>
      </c>
      <c r="V527" s="50" t="s">
        <v>72</v>
      </c>
    </row>
    <row r="528" spans="2:22" ht="12.75" customHeight="1">
      <c r="B528" s="46" t="s">
        <v>614</v>
      </c>
      <c r="C528" s="69" t="s">
        <v>234</v>
      </c>
      <c r="D528" s="70" t="s">
        <v>410</v>
      </c>
      <c r="E528" s="61" t="s">
        <v>601</v>
      </c>
      <c r="F528" s="67" t="s">
        <v>16</v>
      </c>
      <c r="G528" s="67">
        <v>125</v>
      </c>
      <c r="H528" s="52">
        <v>250</v>
      </c>
      <c r="I528" s="51" t="s">
        <v>72</v>
      </c>
      <c r="J528" s="51" t="s">
        <v>72</v>
      </c>
      <c r="K528" s="52">
        <v>182</v>
      </c>
      <c r="L528" s="52">
        <v>210</v>
      </c>
      <c r="M528" s="52">
        <v>8</v>
      </c>
      <c r="N528" s="52">
        <v>23</v>
      </c>
      <c r="O528" s="51" t="s">
        <v>72</v>
      </c>
      <c r="P528" s="51" t="s">
        <v>72</v>
      </c>
      <c r="Q528" s="51" t="s">
        <v>72</v>
      </c>
      <c r="R528" s="52">
        <v>5</v>
      </c>
      <c r="S528" s="51" t="s">
        <v>72</v>
      </c>
      <c r="T528" s="52" t="s">
        <v>30</v>
      </c>
      <c r="U528" s="52">
        <v>16</v>
      </c>
      <c r="V528" s="50" t="s">
        <v>72</v>
      </c>
    </row>
    <row r="529" spans="2:22" ht="12.75" customHeight="1">
      <c r="B529" s="46" t="s">
        <v>615</v>
      </c>
      <c r="C529" s="69" t="s">
        <v>234</v>
      </c>
      <c r="D529" s="70" t="s">
        <v>410</v>
      </c>
      <c r="E529" s="61" t="s">
        <v>601</v>
      </c>
      <c r="F529" s="67" t="s">
        <v>17</v>
      </c>
      <c r="G529" s="67">
        <v>150</v>
      </c>
      <c r="H529" s="52">
        <v>280</v>
      </c>
      <c r="I529" s="51" t="s">
        <v>72</v>
      </c>
      <c r="J529" s="51" t="s">
        <v>72</v>
      </c>
      <c r="K529" s="52">
        <v>212</v>
      </c>
      <c r="L529" s="52">
        <v>240</v>
      </c>
      <c r="M529" s="52">
        <v>8</v>
      </c>
      <c r="N529" s="52">
        <v>23</v>
      </c>
      <c r="O529" s="51" t="s">
        <v>72</v>
      </c>
      <c r="P529" s="51" t="s">
        <v>72</v>
      </c>
      <c r="Q529" s="51" t="s">
        <v>72</v>
      </c>
      <c r="R529" s="52">
        <v>6</v>
      </c>
      <c r="S529" s="51" t="s">
        <v>72</v>
      </c>
      <c r="T529" s="52" t="s">
        <v>30</v>
      </c>
      <c r="U529" s="52">
        <v>16</v>
      </c>
      <c r="V529" s="50" t="s">
        <v>72</v>
      </c>
    </row>
    <row r="530" spans="2:22" ht="12.75" customHeight="1">
      <c r="B530" s="46" t="s">
        <v>616</v>
      </c>
      <c r="C530" s="69" t="s">
        <v>234</v>
      </c>
      <c r="D530" s="70" t="s">
        <v>410</v>
      </c>
      <c r="E530" s="61" t="s">
        <v>601</v>
      </c>
      <c r="F530" s="67" t="s">
        <v>18</v>
      </c>
      <c r="G530" s="67">
        <v>200</v>
      </c>
      <c r="H530" s="52">
        <v>330</v>
      </c>
      <c r="I530" s="51" t="s">
        <v>72</v>
      </c>
      <c r="J530" s="51" t="s">
        <v>72</v>
      </c>
      <c r="K530" s="52">
        <v>262</v>
      </c>
      <c r="L530" s="52">
        <v>290</v>
      </c>
      <c r="M530" s="52">
        <v>12</v>
      </c>
      <c r="N530" s="52">
        <v>23</v>
      </c>
      <c r="O530" s="51" t="s">
        <v>72</v>
      </c>
      <c r="P530" s="51" t="s">
        <v>72</v>
      </c>
      <c r="Q530" s="51" t="s">
        <v>72</v>
      </c>
      <c r="R530" s="52">
        <v>6</v>
      </c>
      <c r="S530" s="51" t="s">
        <v>72</v>
      </c>
      <c r="T530" s="52" t="s">
        <v>30</v>
      </c>
      <c r="U530" s="52">
        <v>16</v>
      </c>
      <c r="V530" s="50" t="s">
        <v>72</v>
      </c>
    </row>
    <row r="531" spans="2:22" ht="12.75" customHeight="1">
      <c r="B531" s="46" t="s">
        <v>617</v>
      </c>
      <c r="C531" s="69" t="s">
        <v>234</v>
      </c>
      <c r="D531" s="70" t="s">
        <v>410</v>
      </c>
      <c r="E531" s="61" t="s">
        <v>601</v>
      </c>
      <c r="F531" s="67" t="s">
        <v>19</v>
      </c>
      <c r="G531" s="67">
        <v>250</v>
      </c>
      <c r="H531" s="52">
        <v>400</v>
      </c>
      <c r="I531" s="51" t="s">
        <v>72</v>
      </c>
      <c r="J531" s="51" t="s">
        <v>72</v>
      </c>
      <c r="K531" s="52">
        <v>324</v>
      </c>
      <c r="L531" s="52">
        <v>355</v>
      </c>
      <c r="M531" s="52">
        <v>12</v>
      </c>
      <c r="N531" s="52">
        <v>25</v>
      </c>
      <c r="O531" s="51" t="s">
        <v>72</v>
      </c>
      <c r="P531" s="51" t="s">
        <v>72</v>
      </c>
      <c r="Q531" s="51" t="s">
        <v>72</v>
      </c>
      <c r="R531" s="52">
        <v>6</v>
      </c>
      <c r="S531" s="51" t="s">
        <v>72</v>
      </c>
      <c r="T531" s="52" t="s">
        <v>694</v>
      </c>
      <c r="U531" s="52">
        <v>18</v>
      </c>
      <c r="V531" s="50" t="s">
        <v>72</v>
      </c>
    </row>
    <row r="532" spans="2:22" ht="12.75" customHeight="1">
      <c r="B532" s="46" t="s">
        <v>618</v>
      </c>
      <c r="C532" s="69" t="s">
        <v>234</v>
      </c>
      <c r="D532" s="70" t="s">
        <v>410</v>
      </c>
      <c r="E532" s="61" t="s">
        <v>601</v>
      </c>
      <c r="F532" s="72" t="s">
        <v>20</v>
      </c>
      <c r="G532" s="65">
        <v>300</v>
      </c>
      <c r="H532" s="52">
        <v>445</v>
      </c>
      <c r="I532" s="51" t="s">
        <v>72</v>
      </c>
      <c r="J532" s="51" t="s">
        <v>72</v>
      </c>
      <c r="K532" s="52">
        <v>368</v>
      </c>
      <c r="L532" s="52">
        <v>400</v>
      </c>
      <c r="M532" s="52">
        <v>16</v>
      </c>
      <c r="N532" s="52">
        <v>25</v>
      </c>
      <c r="O532" s="51" t="s">
        <v>72</v>
      </c>
      <c r="P532" s="51" t="s">
        <v>72</v>
      </c>
      <c r="Q532" s="51" t="s">
        <v>72</v>
      </c>
      <c r="R532" s="52">
        <v>6</v>
      </c>
      <c r="S532" s="51" t="s">
        <v>72</v>
      </c>
      <c r="T532" s="52" t="s">
        <v>694</v>
      </c>
      <c r="U532" s="52">
        <v>18</v>
      </c>
      <c r="V532" s="50" t="s">
        <v>72</v>
      </c>
    </row>
    <row r="533" spans="2:22" ht="12.75" customHeight="1">
      <c r="B533" s="46" t="s">
        <v>619</v>
      </c>
      <c r="C533" s="69" t="s">
        <v>234</v>
      </c>
      <c r="D533" s="70" t="s">
        <v>410</v>
      </c>
      <c r="E533" s="61" t="s">
        <v>601</v>
      </c>
      <c r="F533" s="72" t="s">
        <v>21</v>
      </c>
      <c r="G533" s="65">
        <v>350</v>
      </c>
      <c r="H533" s="52">
        <v>490</v>
      </c>
      <c r="I533" s="51" t="s">
        <v>72</v>
      </c>
      <c r="J533" s="51" t="s">
        <v>72</v>
      </c>
      <c r="K533" s="51" t="s">
        <v>72</v>
      </c>
      <c r="L533" s="52">
        <v>445</v>
      </c>
      <c r="M533" s="52">
        <v>16</v>
      </c>
      <c r="N533" s="52">
        <v>25</v>
      </c>
      <c r="O533" s="51" t="s">
        <v>72</v>
      </c>
      <c r="P533" s="51" t="s">
        <v>72</v>
      </c>
      <c r="Q533" s="51" t="s">
        <v>72</v>
      </c>
      <c r="R533" s="52">
        <v>7</v>
      </c>
      <c r="S533" s="51" t="s">
        <v>72</v>
      </c>
      <c r="T533" s="52" t="s">
        <v>694</v>
      </c>
      <c r="U533" s="52">
        <v>18</v>
      </c>
      <c r="V533" s="50" t="s">
        <v>72</v>
      </c>
    </row>
    <row r="534" spans="2:22" ht="12.75" customHeight="1">
      <c r="B534" s="46" t="s">
        <v>620</v>
      </c>
      <c r="C534" s="69" t="s">
        <v>234</v>
      </c>
      <c r="D534" s="70" t="s">
        <v>410</v>
      </c>
      <c r="E534" s="61" t="s">
        <v>601</v>
      </c>
      <c r="F534" s="66" t="s">
        <v>22</v>
      </c>
      <c r="G534" s="66">
        <v>400</v>
      </c>
      <c r="H534" s="52">
        <v>560</v>
      </c>
      <c r="I534" s="51" t="s">
        <v>72</v>
      </c>
      <c r="J534" s="51" t="s">
        <v>72</v>
      </c>
      <c r="K534" s="51" t="s">
        <v>72</v>
      </c>
      <c r="L534" s="52">
        <v>510</v>
      </c>
      <c r="M534" s="52">
        <v>16</v>
      </c>
      <c r="N534" s="52">
        <v>27</v>
      </c>
      <c r="O534" s="51" t="s">
        <v>72</v>
      </c>
      <c r="P534" s="51" t="s">
        <v>72</v>
      </c>
      <c r="Q534" s="51" t="s">
        <v>72</v>
      </c>
      <c r="R534" s="52">
        <v>7</v>
      </c>
      <c r="S534" s="51" t="s">
        <v>72</v>
      </c>
      <c r="T534" s="52" t="s">
        <v>31</v>
      </c>
      <c r="U534" s="52">
        <v>19</v>
      </c>
      <c r="V534" s="50" t="s">
        <v>72</v>
      </c>
    </row>
    <row r="535" spans="2:22" ht="12.75" customHeight="1">
      <c r="B535" s="46" t="s">
        <v>621</v>
      </c>
      <c r="C535" s="69" t="s">
        <v>234</v>
      </c>
      <c r="D535" s="70" t="s">
        <v>410</v>
      </c>
      <c r="E535" s="61" t="s">
        <v>601</v>
      </c>
      <c r="F535" s="67" t="s">
        <v>23</v>
      </c>
      <c r="G535" s="67">
        <v>450</v>
      </c>
      <c r="H535" s="52">
        <v>620</v>
      </c>
      <c r="I535" s="51" t="s">
        <v>72</v>
      </c>
      <c r="J535" s="51" t="s">
        <v>72</v>
      </c>
      <c r="K535" s="51" t="s">
        <v>72</v>
      </c>
      <c r="L535" s="52">
        <v>565</v>
      </c>
      <c r="M535" s="52">
        <v>20</v>
      </c>
      <c r="N535" s="52">
        <v>27</v>
      </c>
      <c r="O535" s="51" t="s">
        <v>72</v>
      </c>
      <c r="P535" s="51" t="s">
        <v>72</v>
      </c>
      <c r="Q535" s="51" t="s">
        <v>72</v>
      </c>
      <c r="R535" s="52">
        <v>7</v>
      </c>
      <c r="S535" s="51" t="s">
        <v>72</v>
      </c>
      <c r="T535" s="52" t="s">
        <v>31</v>
      </c>
      <c r="U535" s="52">
        <v>19</v>
      </c>
      <c r="V535" s="50" t="s">
        <v>72</v>
      </c>
    </row>
    <row r="536" spans="2:22" ht="12.75" customHeight="1">
      <c r="B536" s="46" t="s">
        <v>622</v>
      </c>
      <c r="C536" s="69" t="s">
        <v>234</v>
      </c>
      <c r="D536" s="70" t="s">
        <v>410</v>
      </c>
      <c r="E536" s="61" t="s">
        <v>601</v>
      </c>
      <c r="F536" s="67" t="s">
        <v>24</v>
      </c>
      <c r="G536" s="67">
        <v>500</v>
      </c>
      <c r="H536" s="52">
        <v>675</v>
      </c>
      <c r="I536" s="51" t="s">
        <v>72</v>
      </c>
      <c r="J536" s="51" t="s">
        <v>72</v>
      </c>
      <c r="K536" s="51" t="s">
        <v>72</v>
      </c>
      <c r="L536" s="52">
        <v>620</v>
      </c>
      <c r="M536" s="52">
        <v>20</v>
      </c>
      <c r="N536" s="52">
        <v>27</v>
      </c>
      <c r="O536" s="51" t="s">
        <v>72</v>
      </c>
      <c r="P536" s="51" t="s">
        <v>72</v>
      </c>
      <c r="Q536" s="51" t="s">
        <v>72</v>
      </c>
      <c r="R536" s="52">
        <v>7</v>
      </c>
      <c r="S536" s="51" t="s">
        <v>72</v>
      </c>
      <c r="T536" s="52" t="s">
        <v>31</v>
      </c>
      <c r="U536" s="52">
        <v>19</v>
      </c>
      <c r="V536" s="50" t="s">
        <v>72</v>
      </c>
    </row>
    <row r="537" spans="2:22" ht="12.75" customHeight="1">
      <c r="B537" s="46" t="s">
        <v>623</v>
      </c>
      <c r="C537" s="69" t="s">
        <v>234</v>
      </c>
      <c r="D537" s="70" t="s">
        <v>410</v>
      </c>
      <c r="E537" s="61" t="s">
        <v>601</v>
      </c>
      <c r="F537" s="67" t="s">
        <v>25</v>
      </c>
      <c r="G537" s="67">
        <v>600</v>
      </c>
      <c r="H537" s="52">
        <v>795</v>
      </c>
      <c r="I537" s="51" t="s">
        <v>72</v>
      </c>
      <c r="J537" s="51" t="s">
        <v>72</v>
      </c>
      <c r="K537" s="51" t="s">
        <v>72</v>
      </c>
      <c r="L537" s="52">
        <v>730</v>
      </c>
      <c r="M537" s="52">
        <v>24</v>
      </c>
      <c r="N537" s="52">
        <v>33</v>
      </c>
      <c r="O537" s="51" t="s">
        <v>72</v>
      </c>
      <c r="P537" s="51" t="s">
        <v>72</v>
      </c>
      <c r="Q537" s="51" t="s">
        <v>72</v>
      </c>
      <c r="R537" s="52">
        <v>7</v>
      </c>
      <c r="S537" s="51" t="s">
        <v>72</v>
      </c>
      <c r="T537" s="52" t="s">
        <v>32</v>
      </c>
      <c r="U537" s="52">
        <v>24</v>
      </c>
      <c r="V537" s="50" t="s">
        <v>72</v>
      </c>
    </row>
    <row r="538" spans="2:22" ht="12.75" customHeight="1">
      <c r="B538" s="63" t="s">
        <v>624</v>
      </c>
      <c r="C538" s="69" t="s">
        <v>234</v>
      </c>
      <c r="D538" s="70" t="s">
        <v>411</v>
      </c>
      <c r="E538" s="61" t="s">
        <v>603</v>
      </c>
      <c r="F538" s="72" t="s">
        <v>33</v>
      </c>
      <c r="G538" s="65">
        <v>10</v>
      </c>
      <c r="H538" s="52">
        <v>90</v>
      </c>
      <c r="I538" s="51" t="s">
        <v>72</v>
      </c>
      <c r="J538" s="51" t="s">
        <v>72</v>
      </c>
      <c r="K538" s="52">
        <v>46</v>
      </c>
      <c r="L538" s="52">
        <v>65</v>
      </c>
      <c r="M538" s="52">
        <v>4</v>
      </c>
      <c r="N538" s="52">
        <v>15</v>
      </c>
      <c r="O538" s="51" t="s">
        <v>72</v>
      </c>
      <c r="P538" s="51" t="s">
        <v>72</v>
      </c>
      <c r="Q538" s="51" t="s">
        <v>72</v>
      </c>
      <c r="R538" s="52">
        <v>3</v>
      </c>
      <c r="S538" s="51" t="s">
        <v>72</v>
      </c>
      <c r="T538" s="52" t="s">
        <v>28</v>
      </c>
      <c r="U538" s="52">
        <v>10</v>
      </c>
      <c r="V538" s="50" t="s">
        <v>72</v>
      </c>
    </row>
    <row r="539" spans="2:22" ht="12.75" customHeight="1">
      <c r="B539" s="63" t="s">
        <v>625</v>
      </c>
      <c r="C539" s="69" t="s">
        <v>234</v>
      </c>
      <c r="D539" s="70" t="s">
        <v>411</v>
      </c>
      <c r="E539" s="61" t="s">
        <v>603</v>
      </c>
      <c r="F539" s="72" t="s">
        <v>10</v>
      </c>
      <c r="G539" s="65">
        <v>15</v>
      </c>
      <c r="H539" s="52">
        <v>95</v>
      </c>
      <c r="I539" s="51" t="s">
        <v>72</v>
      </c>
      <c r="J539" s="51" t="s">
        <v>72</v>
      </c>
      <c r="K539" s="52">
        <v>51</v>
      </c>
      <c r="L539" s="52">
        <v>70</v>
      </c>
      <c r="M539" s="52">
        <v>4</v>
      </c>
      <c r="N539" s="52">
        <v>15</v>
      </c>
      <c r="O539" s="51" t="s">
        <v>72</v>
      </c>
      <c r="P539" s="51" t="s">
        <v>72</v>
      </c>
      <c r="Q539" s="51" t="s">
        <v>72</v>
      </c>
      <c r="R539" s="52">
        <v>3</v>
      </c>
      <c r="S539" s="51" t="s">
        <v>72</v>
      </c>
      <c r="T539" s="52" t="s">
        <v>28</v>
      </c>
      <c r="U539" s="52">
        <v>10</v>
      </c>
      <c r="V539" s="50" t="s">
        <v>72</v>
      </c>
    </row>
    <row r="540" spans="2:22" ht="12.75" customHeight="1">
      <c r="B540" s="63" t="s">
        <v>626</v>
      </c>
      <c r="C540" s="69" t="s">
        <v>234</v>
      </c>
      <c r="D540" s="70" t="s">
        <v>411</v>
      </c>
      <c r="E540" s="61" t="s">
        <v>603</v>
      </c>
      <c r="F540" s="72" t="s">
        <v>11</v>
      </c>
      <c r="G540" s="66">
        <v>20</v>
      </c>
      <c r="H540" s="52">
        <v>100</v>
      </c>
      <c r="I540" s="51" t="s">
        <v>72</v>
      </c>
      <c r="J540" s="51" t="s">
        <v>72</v>
      </c>
      <c r="K540" s="52">
        <v>56</v>
      </c>
      <c r="L540" s="52">
        <v>75</v>
      </c>
      <c r="M540" s="52">
        <v>4</v>
      </c>
      <c r="N540" s="52">
        <v>15</v>
      </c>
      <c r="O540" s="51" t="s">
        <v>72</v>
      </c>
      <c r="P540" s="51" t="s">
        <v>72</v>
      </c>
      <c r="Q540" s="51" t="s">
        <v>72</v>
      </c>
      <c r="R540" s="52">
        <v>3</v>
      </c>
      <c r="S540" s="51" t="s">
        <v>72</v>
      </c>
      <c r="T540" s="52" t="s">
        <v>28</v>
      </c>
      <c r="U540" s="52">
        <v>10</v>
      </c>
      <c r="V540" s="50" t="s">
        <v>72</v>
      </c>
    </row>
    <row r="541" spans="2:22" ht="12.75" customHeight="1">
      <c r="B541" s="63" t="s">
        <v>627</v>
      </c>
      <c r="C541" s="69" t="s">
        <v>234</v>
      </c>
      <c r="D541" s="70" t="s">
        <v>411</v>
      </c>
      <c r="E541" s="61" t="s">
        <v>603</v>
      </c>
      <c r="F541" s="67" t="s">
        <v>12</v>
      </c>
      <c r="G541" s="67">
        <v>25</v>
      </c>
      <c r="H541" s="52">
        <v>125</v>
      </c>
      <c r="I541" s="51" t="s">
        <v>72</v>
      </c>
      <c r="J541" s="51" t="s">
        <v>72</v>
      </c>
      <c r="K541" s="52">
        <v>67</v>
      </c>
      <c r="L541" s="52">
        <v>90</v>
      </c>
      <c r="M541" s="52">
        <v>4</v>
      </c>
      <c r="N541" s="52">
        <v>19</v>
      </c>
      <c r="O541" s="51" t="s">
        <v>72</v>
      </c>
      <c r="P541" s="51" t="s">
        <v>72</v>
      </c>
      <c r="Q541" s="51" t="s">
        <v>72</v>
      </c>
      <c r="R541" s="52">
        <v>3</v>
      </c>
      <c r="S541" s="51" t="s">
        <v>72</v>
      </c>
      <c r="T541" s="52" t="s">
        <v>29</v>
      </c>
      <c r="U541" s="52">
        <v>13</v>
      </c>
      <c r="V541" s="50" t="s">
        <v>72</v>
      </c>
    </row>
    <row r="542" spans="2:22" ht="12.75" customHeight="1">
      <c r="B542" s="63" t="s">
        <v>628</v>
      </c>
      <c r="C542" s="69" t="s">
        <v>234</v>
      </c>
      <c r="D542" s="70" t="s">
        <v>411</v>
      </c>
      <c r="E542" s="61" t="s">
        <v>603</v>
      </c>
      <c r="F542" s="67" t="s">
        <v>55</v>
      </c>
      <c r="G542" s="67">
        <v>32</v>
      </c>
      <c r="H542" s="52">
        <v>135</v>
      </c>
      <c r="I542" s="51" t="s">
        <v>72</v>
      </c>
      <c r="J542" s="51" t="s">
        <v>72</v>
      </c>
      <c r="K542" s="52">
        <v>76</v>
      </c>
      <c r="L542" s="52">
        <v>100</v>
      </c>
      <c r="M542" s="52">
        <v>4</v>
      </c>
      <c r="N542" s="52">
        <v>19</v>
      </c>
      <c r="O542" s="51" t="s">
        <v>72</v>
      </c>
      <c r="P542" s="51" t="s">
        <v>72</v>
      </c>
      <c r="Q542" s="51" t="s">
        <v>72</v>
      </c>
      <c r="R542" s="52">
        <v>3</v>
      </c>
      <c r="S542" s="51" t="s">
        <v>72</v>
      </c>
      <c r="T542" s="52" t="s">
        <v>29</v>
      </c>
      <c r="U542" s="52">
        <v>13</v>
      </c>
      <c r="V542" s="50" t="s">
        <v>72</v>
      </c>
    </row>
    <row r="543" spans="2:22" ht="12.75" customHeight="1">
      <c r="B543" s="63" t="s">
        <v>629</v>
      </c>
      <c r="C543" s="69" t="s">
        <v>234</v>
      </c>
      <c r="D543" s="70" t="s">
        <v>411</v>
      </c>
      <c r="E543" s="61" t="s">
        <v>603</v>
      </c>
      <c r="F543" s="67" t="s">
        <v>56</v>
      </c>
      <c r="G543" s="67">
        <v>40</v>
      </c>
      <c r="H543" s="52">
        <v>140</v>
      </c>
      <c r="I543" s="51" t="s">
        <v>72</v>
      </c>
      <c r="J543" s="51" t="s">
        <v>72</v>
      </c>
      <c r="K543" s="52">
        <v>81</v>
      </c>
      <c r="L543" s="52">
        <v>102</v>
      </c>
      <c r="M543" s="52">
        <v>4</v>
      </c>
      <c r="N543" s="52">
        <v>19</v>
      </c>
      <c r="O543" s="51" t="s">
        <v>72</v>
      </c>
      <c r="P543" s="51" t="s">
        <v>72</v>
      </c>
      <c r="Q543" s="51" t="s">
        <v>72</v>
      </c>
      <c r="R543" s="52">
        <v>3</v>
      </c>
      <c r="S543" s="51" t="s">
        <v>72</v>
      </c>
      <c r="T543" s="52" t="s">
        <v>29</v>
      </c>
      <c r="U543" s="52">
        <v>13</v>
      </c>
      <c r="V543" s="50" t="s">
        <v>72</v>
      </c>
    </row>
    <row r="544" spans="2:22" ht="12.75" customHeight="1">
      <c r="B544" s="63" t="s">
        <v>630</v>
      </c>
      <c r="C544" s="69" t="s">
        <v>234</v>
      </c>
      <c r="D544" s="70" t="s">
        <v>411</v>
      </c>
      <c r="E544" s="61" t="s">
        <v>603</v>
      </c>
      <c r="F544" s="67" t="s">
        <v>13</v>
      </c>
      <c r="G544" s="67">
        <v>50</v>
      </c>
      <c r="H544" s="52">
        <v>155</v>
      </c>
      <c r="I544" s="51" t="s">
        <v>72</v>
      </c>
      <c r="J544" s="51" t="s">
        <v>72</v>
      </c>
      <c r="K544" s="52">
        <v>96</v>
      </c>
      <c r="L544" s="52">
        <v>120</v>
      </c>
      <c r="M544" s="52">
        <v>8</v>
      </c>
      <c r="N544" s="52">
        <v>19</v>
      </c>
      <c r="O544" s="51" t="s">
        <v>72</v>
      </c>
      <c r="P544" s="51" t="s">
        <v>72</v>
      </c>
      <c r="Q544" s="51" t="s">
        <v>72</v>
      </c>
      <c r="R544" s="52">
        <v>4</v>
      </c>
      <c r="S544" s="51" t="s">
        <v>72</v>
      </c>
      <c r="T544" s="52" t="s">
        <v>29</v>
      </c>
      <c r="U544" s="52">
        <v>13</v>
      </c>
      <c r="V544" s="50" t="s">
        <v>72</v>
      </c>
    </row>
    <row r="545" spans="2:22" ht="12.75" customHeight="1">
      <c r="B545" s="63" t="s">
        <v>631</v>
      </c>
      <c r="C545" s="69" t="s">
        <v>234</v>
      </c>
      <c r="D545" s="70" t="s">
        <v>411</v>
      </c>
      <c r="E545" s="61" t="s">
        <v>603</v>
      </c>
      <c r="F545" s="67" t="s">
        <v>57</v>
      </c>
      <c r="G545" s="67">
        <v>65</v>
      </c>
      <c r="H545" s="52">
        <v>175</v>
      </c>
      <c r="I545" s="51" t="s">
        <v>72</v>
      </c>
      <c r="J545" s="51" t="s">
        <v>72</v>
      </c>
      <c r="K545" s="52">
        <v>116</v>
      </c>
      <c r="L545" s="52">
        <v>140</v>
      </c>
      <c r="M545" s="52">
        <v>8</v>
      </c>
      <c r="N545" s="52">
        <v>19</v>
      </c>
      <c r="O545" s="51" t="s">
        <v>72</v>
      </c>
      <c r="P545" s="51" t="s">
        <v>72</v>
      </c>
      <c r="Q545" s="51" t="s">
        <v>72</v>
      </c>
      <c r="R545" s="52">
        <v>4</v>
      </c>
      <c r="S545" s="51" t="s">
        <v>72</v>
      </c>
      <c r="T545" s="52" t="s">
        <v>29</v>
      </c>
      <c r="U545" s="52">
        <v>13</v>
      </c>
      <c r="V545" s="50" t="s">
        <v>72</v>
      </c>
    </row>
    <row r="546" spans="2:22" ht="12.75" customHeight="1">
      <c r="B546" s="63" t="s">
        <v>632</v>
      </c>
      <c r="C546" s="69" t="s">
        <v>234</v>
      </c>
      <c r="D546" s="70" t="s">
        <v>411</v>
      </c>
      <c r="E546" s="61" t="s">
        <v>603</v>
      </c>
      <c r="F546" s="67" t="s">
        <v>14</v>
      </c>
      <c r="G546" s="67">
        <v>80</v>
      </c>
      <c r="H546" s="52">
        <v>200</v>
      </c>
      <c r="I546" s="51" t="s">
        <v>72</v>
      </c>
      <c r="J546" s="51" t="s">
        <v>72</v>
      </c>
      <c r="K546" s="52">
        <v>132</v>
      </c>
      <c r="L546" s="52">
        <v>160</v>
      </c>
      <c r="M546" s="52">
        <v>8</v>
      </c>
      <c r="N546" s="52">
        <v>23</v>
      </c>
      <c r="O546" s="51" t="s">
        <v>72</v>
      </c>
      <c r="P546" s="51" t="s">
        <v>72</v>
      </c>
      <c r="Q546" s="51" t="s">
        <v>72</v>
      </c>
      <c r="R546" s="52">
        <v>4</v>
      </c>
      <c r="S546" s="51" t="s">
        <v>72</v>
      </c>
      <c r="T546" s="52" t="s">
        <v>30</v>
      </c>
      <c r="U546" s="52">
        <v>16</v>
      </c>
      <c r="V546" s="50" t="s">
        <v>72</v>
      </c>
    </row>
    <row r="547" spans="2:22" ht="12.75" customHeight="1">
      <c r="B547" s="63" t="s">
        <v>633</v>
      </c>
      <c r="C547" s="69" t="s">
        <v>234</v>
      </c>
      <c r="D547" s="70" t="s">
        <v>411</v>
      </c>
      <c r="E547" s="61" t="s">
        <v>603</v>
      </c>
      <c r="F547" s="67" t="s">
        <v>15</v>
      </c>
      <c r="G547" s="67">
        <v>100</v>
      </c>
      <c r="H547" s="52">
        <v>225</v>
      </c>
      <c r="I547" s="51" t="s">
        <v>72</v>
      </c>
      <c r="J547" s="51" t="s">
        <v>72</v>
      </c>
      <c r="K547" s="52">
        <v>160</v>
      </c>
      <c r="L547" s="52">
        <v>185</v>
      </c>
      <c r="M547" s="52">
        <v>8</v>
      </c>
      <c r="N547" s="52">
        <v>23</v>
      </c>
      <c r="O547" s="51" t="s">
        <v>72</v>
      </c>
      <c r="P547" s="51" t="s">
        <v>72</v>
      </c>
      <c r="Q547" s="51" t="s">
        <v>72</v>
      </c>
      <c r="R547" s="52">
        <v>5</v>
      </c>
      <c r="S547" s="51" t="s">
        <v>72</v>
      </c>
      <c r="T547" s="52" t="s">
        <v>30</v>
      </c>
      <c r="U547" s="52">
        <v>16</v>
      </c>
      <c r="V547" s="50" t="s">
        <v>72</v>
      </c>
    </row>
    <row r="548" spans="2:22" ht="12.75" customHeight="1">
      <c r="B548" s="63" t="s">
        <v>634</v>
      </c>
      <c r="C548" s="69" t="s">
        <v>234</v>
      </c>
      <c r="D548" s="70" t="s">
        <v>411</v>
      </c>
      <c r="E548" s="61" t="s">
        <v>603</v>
      </c>
      <c r="F548" s="67" t="s">
        <v>16</v>
      </c>
      <c r="G548" s="67">
        <v>125</v>
      </c>
      <c r="H548" s="52">
        <v>270</v>
      </c>
      <c r="I548" s="51" t="s">
        <v>72</v>
      </c>
      <c r="J548" s="51" t="s">
        <v>72</v>
      </c>
      <c r="K548" s="52">
        <v>195</v>
      </c>
      <c r="L548" s="52">
        <v>225</v>
      </c>
      <c r="M548" s="52">
        <v>8</v>
      </c>
      <c r="N548" s="52">
        <v>25</v>
      </c>
      <c r="O548" s="51" t="s">
        <v>72</v>
      </c>
      <c r="P548" s="51" t="s">
        <v>72</v>
      </c>
      <c r="Q548" s="51" t="s">
        <v>72</v>
      </c>
      <c r="R548" s="52">
        <v>5</v>
      </c>
      <c r="S548" s="51" t="s">
        <v>72</v>
      </c>
      <c r="T548" s="52" t="s">
        <v>694</v>
      </c>
      <c r="U548" s="52">
        <v>18</v>
      </c>
      <c r="V548" s="50" t="s">
        <v>72</v>
      </c>
    </row>
    <row r="549" spans="2:22" ht="12.75" customHeight="1">
      <c r="B549" s="63" t="s">
        <v>635</v>
      </c>
      <c r="C549" s="69" t="s">
        <v>234</v>
      </c>
      <c r="D549" s="70" t="s">
        <v>411</v>
      </c>
      <c r="E549" s="61" t="s">
        <v>603</v>
      </c>
      <c r="F549" s="67" t="s">
        <v>17</v>
      </c>
      <c r="G549" s="67">
        <v>150</v>
      </c>
      <c r="H549" s="52">
        <v>305</v>
      </c>
      <c r="I549" s="51" t="s">
        <v>72</v>
      </c>
      <c r="J549" s="51" t="s">
        <v>72</v>
      </c>
      <c r="K549" s="52">
        <v>230</v>
      </c>
      <c r="L549" s="52">
        <v>260</v>
      </c>
      <c r="M549" s="52">
        <v>12</v>
      </c>
      <c r="N549" s="52">
        <v>25</v>
      </c>
      <c r="O549" s="51" t="s">
        <v>72</v>
      </c>
      <c r="P549" s="51" t="s">
        <v>72</v>
      </c>
      <c r="Q549" s="51" t="s">
        <v>72</v>
      </c>
      <c r="R549" s="52">
        <v>6</v>
      </c>
      <c r="S549" s="51" t="s">
        <v>72</v>
      </c>
      <c r="T549" s="52" t="s">
        <v>694</v>
      </c>
      <c r="U549" s="52">
        <v>18</v>
      </c>
      <c r="V549" s="50" t="s">
        <v>72</v>
      </c>
    </row>
    <row r="550" spans="2:22" ht="12.75" customHeight="1">
      <c r="B550" s="63" t="s">
        <v>636</v>
      </c>
      <c r="C550" s="69" t="s">
        <v>234</v>
      </c>
      <c r="D550" s="70" t="s">
        <v>411</v>
      </c>
      <c r="E550" s="61" t="s">
        <v>603</v>
      </c>
      <c r="F550" s="67" t="s">
        <v>18</v>
      </c>
      <c r="G550" s="67">
        <v>200</v>
      </c>
      <c r="H550" s="52">
        <v>350</v>
      </c>
      <c r="I550" s="51" t="s">
        <v>72</v>
      </c>
      <c r="J550" s="51" t="s">
        <v>72</v>
      </c>
      <c r="K550" s="52">
        <v>275</v>
      </c>
      <c r="L550" s="52">
        <v>305</v>
      </c>
      <c r="M550" s="52">
        <v>12</v>
      </c>
      <c r="N550" s="52">
        <v>25</v>
      </c>
      <c r="O550" s="51" t="s">
        <v>72</v>
      </c>
      <c r="P550" s="51" t="s">
        <v>72</v>
      </c>
      <c r="Q550" s="51" t="s">
        <v>72</v>
      </c>
      <c r="R550" s="52">
        <v>6</v>
      </c>
      <c r="S550" s="51" t="s">
        <v>72</v>
      </c>
      <c r="T550" s="52" t="s">
        <v>694</v>
      </c>
      <c r="U550" s="52">
        <v>18</v>
      </c>
      <c r="V550" s="50" t="s">
        <v>72</v>
      </c>
    </row>
    <row r="551" spans="2:22" ht="12.75" customHeight="1">
      <c r="B551" s="63" t="s">
        <v>637</v>
      </c>
      <c r="C551" s="69" t="s">
        <v>234</v>
      </c>
      <c r="D551" s="70" t="s">
        <v>411</v>
      </c>
      <c r="E551" s="61" t="s">
        <v>603</v>
      </c>
      <c r="F551" s="67" t="s">
        <v>19</v>
      </c>
      <c r="G551" s="67">
        <v>250</v>
      </c>
      <c r="H551" s="52">
        <v>430</v>
      </c>
      <c r="I551" s="51" t="s">
        <v>72</v>
      </c>
      <c r="J551" s="51" t="s">
        <v>72</v>
      </c>
      <c r="K551" s="51">
        <v>345</v>
      </c>
      <c r="L551" s="52">
        <v>380</v>
      </c>
      <c r="M551" s="52">
        <v>12</v>
      </c>
      <c r="N551" s="52">
        <v>27</v>
      </c>
      <c r="O551" s="51" t="s">
        <v>72</v>
      </c>
      <c r="P551" s="51" t="s">
        <v>72</v>
      </c>
      <c r="Q551" s="51" t="s">
        <v>72</v>
      </c>
      <c r="R551" s="52">
        <v>6</v>
      </c>
      <c r="S551" s="51" t="s">
        <v>72</v>
      </c>
      <c r="T551" s="52" t="s">
        <v>31</v>
      </c>
      <c r="U551" s="52">
        <v>19</v>
      </c>
      <c r="V551" s="50" t="s">
        <v>72</v>
      </c>
    </row>
    <row r="552" spans="2:22" ht="12.75" customHeight="1">
      <c r="B552" s="63" t="s">
        <v>638</v>
      </c>
      <c r="C552" s="69" t="s">
        <v>234</v>
      </c>
      <c r="D552" s="70" t="s">
        <v>411</v>
      </c>
      <c r="E552" s="61" t="s">
        <v>603</v>
      </c>
      <c r="F552" s="72" t="s">
        <v>20</v>
      </c>
      <c r="G552" s="65">
        <v>300</v>
      </c>
      <c r="H552" s="52">
        <v>480</v>
      </c>
      <c r="I552" s="51" t="s">
        <v>72</v>
      </c>
      <c r="J552" s="51" t="s">
        <v>72</v>
      </c>
      <c r="K552" s="52">
        <v>395</v>
      </c>
      <c r="L552" s="52">
        <v>430</v>
      </c>
      <c r="M552" s="52">
        <v>16</v>
      </c>
      <c r="N552" s="52">
        <v>27</v>
      </c>
      <c r="O552" s="51" t="s">
        <v>72</v>
      </c>
      <c r="P552" s="51" t="s">
        <v>72</v>
      </c>
      <c r="Q552" s="51" t="s">
        <v>72</v>
      </c>
      <c r="R552" s="52">
        <v>6</v>
      </c>
      <c r="S552" s="51" t="s">
        <v>72</v>
      </c>
      <c r="T552" s="52" t="s">
        <v>31</v>
      </c>
      <c r="U552" s="52">
        <v>19</v>
      </c>
      <c r="V552" s="50" t="s">
        <v>72</v>
      </c>
    </row>
    <row r="553" spans="2:22" ht="12.75" customHeight="1">
      <c r="B553" s="63" t="s">
        <v>639</v>
      </c>
      <c r="C553" s="69" t="s">
        <v>234</v>
      </c>
      <c r="D553" s="70" t="s">
        <v>411</v>
      </c>
      <c r="E553" s="61" t="s">
        <v>603</v>
      </c>
      <c r="F553" s="72" t="s">
        <v>21</v>
      </c>
      <c r="G553" s="65">
        <v>350</v>
      </c>
      <c r="H553" s="52">
        <v>540</v>
      </c>
      <c r="I553" s="51" t="s">
        <v>72</v>
      </c>
      <c r="J553" s="51" t="s">
        <v>72</v>
      </c>
      <c r="K553" s="51" t="s">
        <v>72</v>
      </c>
      <c r="L553" s="52">
        <v>480</v>
      </c>
      <c r="M553" s="52">
        <v>16</v>
      </c>
      <c r="N553" s="52">
        <v>33</v>
      </c>
      <c r="O553" s="51" t="s">
        <v>72</v>
      </c>
      <c r="P553" s="51" t="s">
        <v>72</v>
      </c>
      <c r="Q553" s="51" t="s">
        <v>72</v>
      </c>
      <c r="R553" s="52">
        <v>7</v>
      </c>
      <c r="S553" s="51" t="s">
        <v>72</v>
      </c>
      <c r="T553" s="52" t="s">
        <v>32</v>
      </c>
      <c r="U553" s="52">
        <v>24</v>
      </c>
      <c r="V553" s="50" t="s">
        <v>72</v>
      </c>
    </row>
    <row r="554" spans="2:22" ht="12.75" customHeight="1">
      <c r="B554" s="63" t="s">
        <v>640</v>
      </c>
      <c r="C554" s="69" t="s">
        <v>234</v>
      </c>
      <c r="D554" s="70" t="s">
        <v>411</v>
      </c>
      <c r="E554" s="61" t="s">
        <v>603</v>
      </c>
      <c r="F554" s="66" t="s">
        <v>22</v>
      </c>
      <c r="G554" s="66">
        <v>400</v>
      </c>
      <c r="H554" s="52">
        <v>605</v>
      </c>
      <c r="I554" s="51" t="s">
        <v>72</v>
      </c>
      <c r="J554" s="51" t="s">
        <v>72</v>
      </c>
      <c r="K554" s="51" t="s">
        <v>72</v>
      </c>
      <c r="L554" s="52">
        <v>540</v>
      </c>
      <c r="M554" s="52">
        <v>16</v>
      </c>
      <c r="N554" s="52">
        <v>33</v>
      </c>
      <c r="O554" s="51" t="s">
        <v>72</v>
      </c>
      <c r="P554" s="51" t="s">
        <v>72</v>
      </c>
      <c r="Q554" s="51" t="s">
        <v>72</v>
      </c>
      <c r="R554" s="52">
        <v>7</v>
      </c>
      <c r="S554" s="51" t="s">
        <v>72</v>
      </c>
      <c r="T554" s="52" t="s">
        <v>32</v>
      </c>
      <c r="U554" s="52">
        <v>24</v>
      </c>
      <c r="V554" s="50" t="s">
        <v>72</v>
      </c>
    </row>
    <row r="555" spans="2:22" ht="12.75" customHeight="1">
      <c r="B555" s="63" t="s">
        <v>641</v>
      </c>
      <c r="C555" s="69" t="s">
        <v>234</v>
      </c>
      <c r="D555" s="70" t="s">
        <v>411</v>
      </c>
      <c r="E555" s="61" t="s">
        <v>603</v>
      </c>
      <c r="F555" s="67" t="s">
        <v>23</v>
      </c>
      <c r="G555" s="67">
        <v>450</v>
      </c>
      <c r="H555" s="52">
        <v>675</v>
      </c>
      <c r="I555" s="51" t="s">
        <v>72</v>
      </c>
      <c r="J555" s="51" t="s">
        <v>72</v>
      </c>
      <c r="K555" s="51" t="s">
        <v>72</v>
      </c>
      <c r="L555" s="52">
        <v>605</v>
      </c>
      <c r="M555" s="52">
        <v>20</v>
      </c>
      <c r="N555" s="52">
        <v>33</v>
      </c>
      <c r="O555" s="51" t="s">
        <v>72</v>
      </c>
      <c r="P555" s="51" t="s">
        <v>72</v>
      </c>
      <c r="Q555" s="51" t="s">
        <v>72</v>
      </c>
      <c r="R555" s="52">
        <v>7</v>
      </c>
      <c r="S555" s="51" t="s">
        <v>72</v>
      </c>
      <c r="T555" s="52" t="s">
        <v>32</v>
      </c>
      <c r="U555" s="52">
        <v>24</v>
      </c>
      <c r="V555" s="50" t="s">
        <v>72</v>
      </c>
    </row>
    <row r="556" spans="2:22" ht="12.75" customHeight="1">
      <c r="B556" s="63" t="s">
        <v>642</v>
      </c>
      <c r="C556" s="69" t="s">
        <v>234</v>
      </c>
      <c r="D556" s="70" t="s">
        <v>411</v>
      </c>
      <c r="E556" s="61" t="s">
        <v>603</v>
      </c>
      <c r="F556" s="67" t="s">
        <v>24</v>
      </c>
      <c r="G556" s="67">
        <v>500</v>
      </c>
      <c r="H556" s="52">
        <v>730</v>
      </c>
      <c r="I556" s="51" t="s">
        <v>72</v>
      </c>
      <c r="J556" s="51" t="s">
        <v>72</v>
      </c>
      <c r="K556" s="51" t="s">
        <v>72</v>
      </c>
      <c r="L556" s="52">
        <v>660</v>
      </c>
      <c r="M556" s="52">
        <v>20</v>
      </c>
      <c r="N556" s="52">
        <v>33</v>
      </c>
      <c r="O556" s="51" t="s">
        <v>72</v>
      </c>
      <c r="P556" s="51" t="s">
        <v>72</v>
      </c>
      <c r="Q556" s="51" t="s">
        <v>72</v>
      </c>
      <c r="R556" s="52">
        <v>7</v>
      </c>
      <c r="S556" s="51" t="s">
        <v>72</v>
      </c>
      <c r="T556" s="52" t="s">
        <v>32</v>
      </c>
      <c r="U556" s="52">
        <v>24</v>
      </c>
      <c r="V556" s="50" t="s">
        <v>72</v>
      </c>
    </row>
    <row r="557" spans="2:22" ht="12.75" customHeight="1">
      <c r="B557" s="63" t="s">
        <v>643</v>
      </c>
      <c r="C557" s="69" t="s">
        <v>234</v>
      </c>
      <c r="D557" s="70" t="s">
        <v>411</v>
      </c>
      <c r="E557" s="61" t="s">
        <v>603</v>
      </c>
      <c r="F557" s="67" t="s">
        <v>25</v>
      </c>
      <c r="G557" s="67">
        <v>600</v>
      </c>
      <c r="H557" s="52">
        <v>845</v>
      </c>
      <c r="I557" s="51" t="s">
        <v>72</v>
      </c>
      <c r="J557" s="51" t="s">
        <v>72</v>
      </c>
      <c r="K557" s="51" t="s">
        <v>72</v>
      </c>
      <c r="L557" s="52">
        <v>770</v>
      </c>
      <c r="M557" s="52">
        <v>24</v>
      </c>
      <c r="N557" s="52">
        <v>39</v>
      </c>
      <c r="O557" s="51" t="s">
        <v>72</v>
      </c>
      <c r="P557" s="51" t="s">
        <v>72</v>
      </c>
      <c r="Q557" s="51" t="s">
        <v>72</v>
      </c>
      <c r="R557" s="52">
        <v>7</v>
      </c>
      <c r="S557" s="51" t="s">
        <v>72</v>
      </c>
      <c r="T557" s="52" t="s">
        <v>82</v>
      </c>
      <c r="U557" s="52">
        <v>29</v>
      </c>
      <c r="V557" s="50" t="s">
        <v>72</v>
      </c>
    </row>
    <row r="558" spans="2:22" ht="12.75" customHeight="1">
      <c r="B558" s="45" t="s">
        <v>644</v>
      </c>
      <c r="C558" s="69" t="s">
        <v>234</v>
      </c>
      <c r="D558" s="70" t="s">
        <v>645</v>
      </c>
      <c r="E558" s="61" t="s">
        <v>646</v>
      </c>
      <c r="F558" s="72" t="s">
        <v>33</v>
      </c>
      <c r="G558" s="65">
        <v>10</v>
      </c>
      <c r="H558" s="52">
        <v>90</v>
      </c>
      <c r="I558" s="51" t="s">
        <v>72</v>
      </c>
      <c r="J558" s="51" t="s">
        <v>72</v>
      </c>
      <c r="K558" s="52">
        <v>46</v>
      </c>
      <c r="L558" s="52">
        <v>65</v>
      </c>
      <c r="M558" s="52">
        <v>4</v>
      </c>
      <c r="N558" s="52">
        <v>15</v>
      </c>
      <c r="O558" s="51" t="s">
        <v>72</v>
      </c>
      <c r="P558" s="51" t="s">
        <v>72</v>
      </c>
      <c r="Q558" s="51" t="s">
        <v>72</v>
      </c>
      <c r="R558" s="52">
        <v>3</v>
      </c>
      <c r="S558" s="51" t="s">
        <v>72</v>
      </c>
      <c r="T558" s="52" t="s">
        <v>28</v>
      </c>
      <c r="U558" s="52">
        <v>10</v>
      </c>
      <c r="V558" s="50" t="s">
        <v>72</v>
      </c>
    </row>
    <row r="559" spans="2:22" ht="12.75" customHeight="1">
      <c r="B559" s="45" t="s">
        <v>647</v>
      </c>
      <c r="C559" s="69" t="s">
        <v>234</v>
      </c>
      <c r="D559" s="70" t="s">
        <v>645</v>
      </c>
      <c r="E559" s="61" t="s">
        <v>646</v>
      </c>
      <c r="F559" s="72" t="s">
        <v>10</v>
      </c>
      <c r="G559" s="65">
        <v>15</v>
      </c>
      <c r="H559" s="52">
        <v>95</v>
      </c>
      <c r="I559" s="51" t="s">
        <v>72</v>
      </c>
      <c r="J559" s="51" t="s">
        <v>72</v>
      </c>
      <c r="K559" s="52">
        <v>51</v>
      </c>
      <c r="L559" s="52">
        <v>70</v>
      </c>
      <c r="M559" s="52">
        <v>4</v>
      </c>
      <c r="N559" s="52">
        <v>15</v>
      </c>
      <c r="O559" s="51" t="s">
        <v>72</v>
      </c>
      <c r="P559" s="51" t="s">
        <v>72</v>
      </c>
      <c r="Q559" s="51" t="s">
        <v>72</v>
      </c>
      <c r="R559" s="52">
        <v>3</v>
      </c>
      <c r="S559" s="51" t="s">
        <v>72</v>
      </c>
      <c r="T559" s="52" t="s">
        <v>28</v>
      </c>
      <c r="U559" s="52">
        <v>10</v>
      </c>
      <c r="V559" s="50" t="s">
        <v>72</v>
      </c>
    </row>
    <row r="560" spans="2:22" ht="12.75" customHeight="1">
      <c r="B560" s="45" t="s">
        <v>648</v>
      </c>
      <c r="C560" s="69" t="s">
        <v>234</v>
      </c>
      <c r="D560" s="70" t="s">
        <v>645</v>
      </c>
      <c r="E560" s="61" t="s">
        <v>646</v>
      </c>
      <c r="F560" s="72" t="s">
        <v>11</v>
      </c>
      <c r="G560" s="66">
        <v>20</v>
      </c>
      <c r="H560" s="52">
        <v>100</v>
      </c>
      <c r="I560" s="51" t="s">
        <v>72</v>
      </c>
      <c r="J560" s="51" t="s">
        <v>72</v>
      </c>
      <c r="K560" s="52">
        <v>56</v>
      </c>
      <c r="L560" s="52">
        <v>75</v>
      </c>
      <c r="M560" s="52">
        <v>4</v>
      </c>
      <c r="N560" s="52">
        <v>15</v>
      </c>
      <c r="O560" s="51" t="s">
        <v>72</v>
      </c>
      <c r="P560" s="51" t="s">
        <v>72</v>
      </c>
      <c r="Q560" s="51" t="s">
        <v>72</v>
      </c>
      <c r="R560" s="52">
        <v>3</v>
      </c>
      <c r="S560" s="51" t="s">
        <v>72</v>
      </c>
      <c r="T560" s="52" t="s">
        <v>28</v>
      </c>
      <c r="U560" s="52">
        <v>10</v>
      </c>
      <c r="V560" s="50" t="s">
        <v>72</v>
      </c>
    </row>
    <row r="561" spans="2:22" ht="12.75" customHeight="1">
      <c r="B561" s="45" t="s">
        <v>649</v>
      </c>
      <c r="C561" s="69" t="s">
        <v>234</v>
      </c>
      <c r="D561" s="70" t="s">
        <v>645</v>
      </c>
      <c r="E561" s="61" t="s">
        <v>646</v>
      </c>
      <c r="F561" s="67" t="s">
        <v>12</v>
      </c>
      <c r="G561" s="67">
        <v>25</v>
      </c>
      <c r="H561" s="52">
        <v>125</v>
      </c>
      <c r="I561" s="51" t="s">
        <v>72</v>
      </c>
      <c r="J561" s="51" t="s">
        <v>72</v>
      </c>
      <c r="K561" s="52">
        <v>67</v>
      </c>
      <c r="L561" s="52">
        <v>90</v>
      </c>
      <c r="M561" s="52">
        <v>4</v>
      </c>
      <c r="N561" s="52">
        <v>19</v>
      </c>
      <c r="O561" s="51" t="s">
        <v>72</v>
      </c>
      <c r="P561" s="51" t="s">
        <v>72</v>
      </c>
      <c r="Q561" s="51" t="s">
        <v>72</v>
      </c>
      <c r="R561" s="52">
        <v>3</v>
      </c>
      <c r="S561" s="51" t="s">
        <v>72</v>
      </c>
      <c r="T561" s="52" t="s">
        <v>29</v>
      </c>
      <c r="U561" s="52">
        <v>13</v>
      </c>
      <c r="V561" s="50" t="s">
        <v>72</v>
      </c>
    </row>
    <row r="562" spans="2:22" ht="12.75" customHeight="1">
      <c r="B562" s="45" t="s">
        <v>650</v>
      </c>
      <c r="C562" s="69" t="s">
        <v>234</v>
      </c>
      <c r="D562" s="70" t="s">
        <v>645</v>
      </c>
      <c r="E562" s="61" t="s">
        <v>646</v>
      </c>
      <c r="F562" s="67" t="s">
        <v>55</v>
      </c>
      <c r="G562" s="67">
        <v>32</v>
      </c>
      <c r="H562" s="52">
        <v>135</v>
      </c>
      <c r="I562" s="51" t="s">
        <v>72</v>
      </c>
      <c r="J562" s="51" t="s">
        <v>72</v>
      </c>
      <c r="K562" s="52">
        <v>76</v>
      </c>
      <c r="L562" s="52">
        <v>100</v>
      </c>
      <c r="M562" s="52">
        <v>4</v>
      </c>
      <c r="N562" s="52">
        <v>19</v>
      </c>
      <c r="O562" s="51" t="s">
        <v>72</v>
      </c>
      <c r="P562" s="51" t="s">
        <v>72</v>
      </c>
      <c r="Q562" s="51" t="s">
        <v>72</v>
      </c>
      <c r="R562" s="52">
        <v>3</v>
      </c>
      <c r="S562" s="51" t="s">
        <v>72</v>
      </c>
      <c r="T562" s="52" t="s">
        <v>29</v>
      </c>
      <c r="U562" s="52">
        <v>13</v>
      </c>
      <c r="V562" s="50" t="s">
        <v>72</v>
      </c>
    </row>
    <row r="563" spans="2:22" ht="12.75" customHeight="1">
      <c r="B563" s="45" t="s">
        <v>651</v>
      </c>
      <c r="C563" s="69" t="s">
        <v>234</v>
      </c>
      <c r="D563" s="70" t="s">
        <v>645</v>
      </c>
      <c r="E563" s="61" t="s">
        <v>646</v>
      </c>
      <c r="F563" s="67" t="s">
        <v>56</v>
      </c>
      <c r="G563" s="67">
        <v>40</v>
      </c>
      <c r="H563" s="52">
        <v>140</v>
      </c>
      <c r="I563" s="51" t="s">
        <v>72</v>
      </c>
      <c r="J563" s="51" t="s">
        <v>72</v>
      </c>
      <c r="K563" s="52">
        <v>81</v>
      </c>
      <c r="L563" s="52">
        <v>105</v>
      </c>
      <c r="M563" s="52">
        <v>4</v>
      </c>
      <c r="N563" s="52">
        <v>19</v>
      </c>
      <c r="O563" s="51" t="s">
        <v>72</v>
      </c>
      <c r="P563" s="51" t="s">
        <v>72</v>
      </c>
      <c r="Q563" s="51" t="s">
        <v>72</v>
      </c>
      <c r="R563" s="52">
        <v>3</v>
      </c>
      <c r="S563" s="51" t="s">
        <v>72</v>
      </c>
      <c r="T563" s="52" t="s">
        <v>29</v>
      </c>
      <c r="U563" s="52">
        <v>13</v>
      </c>
      <c r="V563" s="50" t="s">
        <v>72</v>
      </c>
    </row>
    <row r="564" spans="2:22" ht="12.75" customHeight="1">
      <c r="B564" s="45" t="s">
        <v>652</v>
      </c>
      <c r="C564" s="69" t="s">
        <v>234</v>
      </c>
      <c r="D564" s="70" t="s">
        <v>645</v>
      </c>
      <c r="E564" s="61" t="s">
        <v>646</v>
      </c>
      <c r="F564" s="67" t="s">
        <v>13</v>
      </c>
      <c r="G564" s="67">
        <v>50</v>
      </c>
      <c r="H564" s="52">
        <v>155</v>
      </c>
      <c r="I564" s="51" t="s">
        <v>72</v>
      </c>
      <c r="J564" s="51" t="s">
        <v>72</v>
      </c>
      <c r="K564" s="52">
        <v>96</v>
      </c>
      <c r="L564" s="52">
        <v>120</v>
      </c>
      <c r="M564" s="52">
        <v>8</v>
      </c>
      <c r="N564" s="52">
        <v>19</v>
      </c>
      <c r="O564" s="51" t="s">
        <v>72</v>
      </c>
      <c r="P564" s="51" t="s">
        <v>72</v>
      </c>
      <c r="Q564" s="51" t="s">
        <v>72</v>
      </c>
      <c r="R564" s="52">
        <v>4</v>
      </c>
      <c r="S564" s="51" t="s">
        <v>72</v>
      </c>
      <c r="T564" s="52" t="s">
        <v>29</v>
      </c>
      <c r="U564" s="52">
        <v>13</v>
      </c>
      <c r="V564" s="50" t="s">
        <v>72</v>
      </c>
    </row>
    <row r="565" spans="2:22" ht="12.75" customHeight="1">
      <c r="B565" s="45" t="s">
        <v>653</v>
      </c>
      <c r="C565" s="69" t="s">
        <v>234</v>
      </c>
      <c r="D565" s="70" t="s">
        <v>645</v>
      </c>
      <c r="E565" s="61" t="s">
        <v>646</v>
      </c>
      <c r="F565" s="67" t="s">
        <v>57</v>
      </c>
      <c r="G565" s="67">
        <v>65</v>
      </c>
      <c r="H565" s="52">
        <v>175</v>
      </c>
      <c r="I565" s="51" t="s">
        <v>72</v>
      </c>
      <c r="J565" s="51" t="s">
        <v>72</v>
      </c>
      <c r="K565" s="52">
        <v>116</v>
      </c>
      <c r="L565" s="52">
        <v>140</v>
      </c>
      <c r="M565" s="52">
        <v>8</v>
      </c>
      <c r="N565" s="52">
        <v>19</v>
      </c>
      <c r="O565" s="51" t="s">
        <v>72</v>
      </c>
      <c r="P565" s="51" t="s">
        <v>72</v>
      </c>
      <c r="Q565" s="51" t="s">
        <v>72</v>
      </c>
      <c r="R565" s="52">
        <v>4</v>
      </c>
      <c r="S565" s="51" t="s">
        <v>72</v>
      </c>
      <c r="T565" s="52" t="s">
        <v>29</v>
      </c>
      <c r="U565" s="52">
        <v>13</v>
      </c>
      <c r="V565" s="50" t="s">
        <v>72</v>
      </c>
    </row>
    <row r="566" spans="2:22" ht="12.75" customHeight="1">
      <c r="B566" s="45" t="s">
        <v>654</v>
      </c>
      <c r="C566" s="69" t="s">
        <v>234</v>
      </c>
      <c r="D566" s="70" t="s">
        <v>645</v>
      </c>
      <c r="E566" s="61" t="s">
        <v>646</v>
      </c>
      <c r="F566" s="67" t="s">
        <v>14</v>
      </c>
      <c r="G566" s="67">
        <v>80</v>
      </c>
      <c r="H566" s="52">
        <v>200</v>
      </c>
      <c r="I566" s="51" t="s">
        <v>72</v>
      </c>
      <c r="J566" s="51" t="s">
        <v>72</v>
      </c>
      <c r="K566" s="52">
        <v>132</v>
      </c>
      <c r="L566" s="52">
        <v>160</v>
      </c>
      <c r="M566" s="52">
        <v>8</v>
      </c>
      <c r="N566" s="52">
        <v>23</v>
      </c>
      <c r="O566" s="51" t="s">
        <v>72</v>
      </c>
      <c r="P566" s="51" t="s">
        <v>72</v>
      </c>
      <c r="Q566" s="51" t="s">
        <v>72</v>
      </c>
      <c r="R566" s="52">
        <v>4</v>
      </c>
      <c r="S566" s="51" t="s">
        <v>72</v>
      </c>
      <c r="T566" s="52" t="s">
        <v>30</v>
      </c>
      <c r="U566" s="52">
        <v>16</v>
      </c>
      <c r="V566" s="50" t="s">
        <v>72</v>
      </c>
    </row>
    <row r="567" spans="2:22" ht="12.75" customHeight="1">
      <c r="B567" s="45" t="s">
        <v>655</v>
      </c>
      <c r="C567" s="69" t="s">
        <v>234</v>
      </c>
      <c r="D567" s="70" t="s">
        <v>645</v>
      </c>
      <c r="E567" s="61" t="s">
        <v>646</v>
      </c>
      <c r="F567" s="67" t="s">
        <v>15</v>
      </c>
      <c r="G567" s="67">
        <v>100</v>
      </c>
      <c r="H567" s="52">
        <v>225</v>
      </c>
      <c r="I567" s="51" t="s">
        <v>72</v>
      </c>
      <c r="J567" s="51" t="s">
        <v>72</v>
      </c>
      <c r="K567" s="52">
        <v>160</v>
      </c>
      <c r="L567" s="52">
        <v>185</v>
      </c>
      <c r="M567" s="52">
        <v>8</v>
      </c>
      <c r="N567" s="52">
        <v>23</v>
      </c>
      <c r="O567" s="51" t="s">
        <v>72</v>
      </c>
      <c r="P567" s="51" t="s">
        <v>72</v>
      </c>
      <c r="Q567" s="51" t="s">
        <v>72</v>
      </c>
      <c r="R567" s="52">
        <v>5</v>
      </c>
      <c r="S567" s="51" t="s">
        <v>72</v>
      </c>
      <c r="T567" s="52" t="s">
        <v>30</v>
      </c>
      <c r="U567" s="52">
        <v>16</v>
      </c>
      <c r="V567" s="50" t="s">
        <v>72</v>
      </c>
    </row>
    <row r="568" spans="2:22" ht="12.75" customHeight="1">
      <c r="B568" s="45" t="s">
        <v>656</v>
      </c>
      <c r="C568" s="69" t="s">
        <v>234</v>
      </c>
      <c r="D568" s="70" t="s">
        <v>645</v>
      </c>
      <c r="E568" s="61" t="s">
        <v>646</v>
      </c>
      <c r="F568" s="67" t="s">
        <v>16</v>
      </c>
      <c r="G568" s="67">
        <v>125</v>
      </c>
      <c r="H568" s="52">
        <v>270</v>
      </c>
      <c r="I568" s="51" t="s">
        <v>72</v>
      </c>
      <c r="J568" s="51" t="s">
        <v>72</v>
      </c>
      <c r="K568" s="52">
        <v>195</v>
      </c>
      <c r="L568" s="52">
        <v>225</v>
      </c>
      <c r="M568" s="52">
        <v>8</v>
      </c>
      <c r="N568" s="52">
        <v>25</v>
      </c>
      <c r="O568" s="51" t="s">
        <v>72</v>
      </c>
      <c r="P568" s="51" t="s">
        <v>72</v>
      </c>
      <c r="Q568" s="51" t="s">
        <v>72</v>
      </c>
      <c r="R568" s="52">
        <v>5</v>
      </c>
      <c r="S568" s="51" t="s">
        <v>72</v>
      </c>
      <c r="T568" s="52" t="s">
        <v>694</v>
      </c>
      <c r="U568" s="52">
        <v>18</v>
      </c>
      <c r="V568" s="50" t="s">
        <v>72</v>
      </c>
    </row>
    <row r="569" spans="2:22" ht="12.75" customHeight="1">
      <c r="B569" s="45" t="s">
        <v>657</v>
      </c>
      <c r="C569" s="69" t="s">
        <v>234</v>
      </c>
      <c r="D569" s="70" t="s">
        <v>645</v>
      </c>
      <c r="E569" s="61" t="s">
        <v>646</v>
      </c>
      <c r="F569" s="67" t="s">
        <v>17</v>
      </c>
      <c r="G569" s="67">
        <v>150</v>
      </c>
      <c r="H569" s="52">
        <v>305</v>
      </c>
      <c r="I569" s="51" t="s">
        <v>72</v>
      </c>
      <c r="J569" s="51" t="s">
        <v>72</v>
      </c>
      <c r="K569" s="52">
        <v>230</v>
      </c>
      <c r="L569" s="52">
        <v>280</v>
      </c>
      <c r="M569" s="52">
        <v>12</v>
      </c>
      <c r="N569" s="52">
        <v>25</v>
      </c>
      <c r="O569" s="51" t="s">
        <v>72</v>
      </c>
      <c r="P569" s="51" t="s">
        <v>72</v>
      </c>
      <c r="Q569" s="51" t="s">
        <v>72</v>
      </c>
      <c r="R569" s="52">
        <v>6</v>
      </c>
      <c r="S569" s="51" t="s">
        <v>72</v>
      </c>
      <c r="T569" s="52" t="s">
        <v>694</v>
      </c>
      <c r="U569" s="52">
        <v>18</v>
      </c>
      <c r="V569" s="50" t="s">
        <v>72</v>
      </c>
    </row>
    <row r="570" spans="2:22" ht="12.75" customHeight="1">
      <c r="B570" s="45" t="s">
        <v>658</v>
      </c>
      <c r="C570" s="69" t="s">
        <v>234</v>
      </c>
      <c r="D570" s="70" t="s">
        <v>645</v>
      </c>
      <c r="E570" s="61" t="s">
        <v>646</v>
      </c>
      <c r="F570" s="67" t="s">
        <v>18</v>
      </c>
      <c r="G570" s="67">
        <v>200</v>
      </c>
      <c r="H570" s="52">
        <v>350</v>
      </c>
      <c r="I570" s="51" t="s">
        <v>72</v>
      </c>
      <c r="J570" s="51" t="s">
        <v>72</v>
      </c>
      <c r="K570" s="52">
        <v>275</v>
      </c>
      <c r="L570" s="52">
        <v>305</v>
      </c>
      <c r="M570" s="52">
        <v>12</v>
      </c>
      <c r="N570" s="52">
        <v>25</v>
      </c>
      <c r="O570" s="51" t="s">
        <v>72</v>
      </c>
      <c r="P570" s="51" t="s">
        <v>72</v>
      </c>
      <c r="Q570" s="51" t="s">
        <v>72</v>
      </c>
      <c r="R570" s="52">
        <v>6</v>
      </c>
      <c r="S570" s="51" t="s">
        <v>72</v>
      </c>
      <c r="T570" s="52" t="s">
        <v>694</v>
      </c>
      <c r="U570" s="52">
        <v>18</v>
      </c>
      <c r="V570" s="50" t="s">
        <v>72</v>
      </c>
    </row>
    <row r="571" spans="2:22" ht="12.75" customHeight="1">
      <c r="B571" s="45" t="s">
        <v>659</v>
      </c>
      <c r="C571" s="69" t="s">
        <v>234</v>
      </c>
      <c r="D571" s="70" t="s">
        <v>645</v>
      </c>
      <c r="E571" s="61" t="s">
        <v>646</v>
      </c>
      <c r="F571" s="67" t="s">
        <v>19</v>
      </c>
      <c r="G571" s="67">
        <v>250</v>
      </c>
      <c r="H571" s="52">
        <v>430</v>
      </c>
      <c r="I571" s="51" t="s">
        <v>72</v>
      </c>
      <c r="J571" s="51" t="s">
        <v>72</v>
      </c>
      <c r="K571" s="52">
        <v>345</v>
      </c>
      <c r="L571" s="52">
        <v>380</v>
      </c>
      <c r="M571" s="52">
        <v>12</v>
      </c>
      <c r="N571" s="52">
        <v>27</v>
      </c>
      <c r="O571" s="51" t="s">
        <v>72</v>
      </c>
      <c r="P571" s="51" t="s">
        <v>72</v>
      </c>
      <c r="Q571" s="51" t="s">
        <v>72</v>
      </c>
      <c r="R571" s="52">
        <v>6</v>
      </c>
      <c r="S571" s="51" t="s">
        <v>72</v>
      </c>
      <c r="T571" s="52" t="s">
        <v>31</v>
      </c>
      <c r="U571" s="52">
        <v>19</v>
      </c>
      <c r="V571" s="50" t="s">
        <v>72</v>
      </c>
    </row>
    <row r="572" spans="2:22" ht="12.75" customHeight="1">
      <c r="B572" s="45" t="s">
        <v>660</v>
      </c>
      <c r="C572" s="69" t="s">
        <v>234</v>
      </c>
      <c r="D572" s="70" t="s">
        <v>645</v>
      </c>
      <c r="E572" s="61" t="s">
        <v>646</v>
      </c>
      <c r="F572" s="72" t="s">
        <v>20</v>
      </c>
      <c r="G572" s="65">
        <v>300</v>
      </c>
      <c r="H572" s="52">
        <v>480</v>
      </c>
      <c r="I572" s="51" t="s">
        <v>72</v>
      </c>
      <c r="J572" s="51" t="s">
        <v>72</v>
      </c>
      <c r="K572" s="52">
        <v>395</v>
      </c>
      <c r="L572" s="52">
        <v>430</v>
      </c>
      <c r="M572" s="52">
        <v>16</v>
      </c>
      <c r="N572" s="52">
        <v>27</v>
      </c>
      <c r="O572" s="51" t="s">
        <v>72</v>
      </c>
      <c r="P572" s="51" t="s">
        <v>72</v>
      </c>
      <c r="Q572" s="51" t="s">
        <v>72</v>
      </c>
      <c r="R572" s="52">
        <v>6</v>
      </c>
      <c r="S572" s="51" t="s">
        <v>72</v>
      </c>
      <c r="T572" s="52" t="s">
        <v>31</v>
      </c>
      <c r="U572" s="52">
        <v>19</v>
      </c>
      <c r="V572" s="50" t="s">
        <v>72</v>
      </c>
    </row>
    <row r="573" spans="2:22" ht="12.75" customHeight="1">
      <c r="B573" s="43" t="s">
        <v>662</v>
      </c>
      <c r="C573" s="69" t="s">
        <v>234</v>
      </c>
      <c r="D573" s="70" t="s">
        <v>661</v>
      </c>
      <c r="E573" s="61" t="s">
        <v>646</v>
      </c>
      <c r="F573" s="72" t="s">
        <v>33</v>
      </c>
      <c r="G573" s="65">
        <v>10</v>
      </c>
      <c r="H573" s="52">
        <v>110</v>
      </c>
      <c r="I573" s="51" t="s">
        <v>72</v>
      </c>
      <c r="J573" s="51" t="s">
        <v>72</v>
      </c>
      <c r="K573" s="52">
        <v>52</v>
      </c>
      <c r="L573" s="52">
        <v>75</v>
      </c>
      <c r="M573" s="52">
        <v>4</v>
      </c>
      <c r="N573" s="52">
        <v>19</v>
      </c>
      <c r="O573" s="51" t="s">
        <v>72</v>
      </c>
      <c r="P573" s="51" t="s">
        <v>72</v>
      </c>
      <c r="Q573" s="51" t="s">
        <v>72</v>
      </c>
      <c r="R573" s="52">
        <v>3</v>
      </c>
      <c r="S573" s="51" t="s">
        <v>72</v>
      </c>
      <c r="T573" s="52" t="s">
        <v>29</v>
      </c>
      <c r="U573" s="52">
        <v>13</v>
      </c>
      <c r="V573" s="50" t="s">
        <v>72</v>
      </c>
    </row>
    <row r="574" spans="2:22" ht="12.75" customHeight="1">
      <c r="B574" s="43" t="s">
        <v>663</v>
      </c>
      <c r="C574" s="69" t="s">
        <v>234</v>
      </c>
      <c r="D574" s="70" t="s">
        <v>661</v>
      </c>
      <c r="E574" s="61" t="s">
        <v>646</v>
      </c>
      <c r="F574" s="72" t="s">
        <v>10</v>
      </c>
      <c r="G574" s="65">
        <v>15</v>
      </c>
      <c r="H574" s="52">
        <v>115</v>
      </c>
      <c r="I574" s="51" t="s">
        <v>72</v>
      </c>
      <c r="J574" s="51" t="s">
        <v>72</v>
      </c>
      <c r="K574" s="52">
        <v>55</v>
      </c>
      <c r="L574" s="52">
        <v>80</v>
      </c>
      <c r="M574" s="52">
        <v>4</v>
      </c>
      <c r="N574" s="52">
        <v>19</v>
      </c>
      <c r="O574" s="51" t="s">
        <v>72</v>
      </c>
      <c r="P574" s="51" t="s">
        <v>72</v>
      </c>
      <c r="Q574" s="51" t="s">
        <v>72</v>
      </c>
      <c r="R574" s="52">
        <v>3</v>
      </c>
      <c r="S574" s="51" t="s">
        <v>72</v>
      </c>
      <c r="T574" s="52" t="s">
        <v>29</v>
      </c>
      <c r="U574" s="52">
        <v>13</v>
      </c>
      <c r="V574" s="50" t="s">
        <v>72</v>
      </c>
    </row>
    <row r="575" spans="2:22" ht="12.75" customHeight="1">
      <c r="B575" s="43" t="s">
        <v>664</v>
      </c>
      <c r="C575" s="69" t="s">
        <v>234</v>
      </c>
      <c r="D575" s="70" t="s">
        <v>661</v>
      </c>
      <c r="E575" s="61" t="s">
        <v>646</v>
      </c>
      <c r="F575" s="72" t="s">
        <v>11</v>
      </c>
      <c r="G575" s="66">
        <v>20</v>
      </c>
      <c r="H575" s="52">
        <v>120</v>
      </c>
      <c r="I575" s="51" t="s">
        <v>72</v>
      </c>
      <c r="J575" s="51" t="s">
        <v>72</v>
      </c>
      <c r="K575" s="52">
        <v>60</v>
      </c>
      <c r="L575" s="52">
        <v>85</v>
      </c>
      <c r="M575" s="52">
        <v>4</v>
      </c>
      <c r="N575" s="52">
        <v>19</v>
      </c>
      <c r="O575" s="51" t="s">
        <v>72</v>
      </c>
      <c r="P575" s="51" t="s">
        <v>72</v>
      </c>
      <c r="Q575" s="51" t="s">
        <v>72</v>
      </c>
      <c r="R575" s="52">
        <v>3</v>
      </c>
      <c r="S575" s="51" t="s">
        <v>72</v>
      </c>
      <c r="T575" s="52" t="s">
        <v>29</v>
      </c>
      <c r="U575" s="52">
        <v>13</v>
      </c>
      <c r="V575" s="50" t="s">
        <v>72</v>
      </c>
    </row>
    <row r="576" spans="2:22" ht="12.75" customHeight="1">
      <c r="B576" s="43" t="s">
        <v>665</v>
      </c>
      <c r="C576" s="69" t="s">
        <v>234</v>
      </c>
      <c r="D576" s="70" t="s">
        <v>661</v>
      </c>
      <c r="E576" s="61" t="s">
        <v>646</v>
      </c>
      <c r="F576" s="67" t="s">
        <v>12</v>
      </c>
      <c r="G576" s="67">
        <v>25</v>
      </c>
      <c r="H576" s="52">
        <v>130</v>
      </c>
      <c r="I576" s="51" t="s">
        <v>72</v>
      </c>
      <c r="J576" s="51" t="s">
        <v>72</v>
      </c>
      <c r="K576" s="52">
        <v>70</v>
      </c>
      <c r="L576" s="52">
        <v>95</v>
      </c>
      <c r="M576" s="52">
        <v>4</v>
      </c>
      <c r="N576" s="52">
        <v>19</v>
      </c>
      <c r="O576" s="51" t="s">
        <v>72</v>
      </c>
      <c r="P576" s="51" t="s">
        <v>72</v>
      </c>
      <c r="Q576" s="51" t="s">
        <v>72</v>
      </c>
      <c r="R576" s="52">
        <v>3</v>
      </c>
      <c r="S576" s="51" t="s">
        <v>72</v>
      </c>
      <c r="T576" s="52" t="s">
        <v>29</v>
      </c>
      <c r="U576" s="52">
        <v>13</v>
      </c>
      <c r="V576" s="50" t="s">
        <v>72</v>
      </c>
    </row>
    <row r="577" spans="2:22" ht="12.75" customHeight="1">
      <c r="B577" s="43" t="s">
        <v>666</v>
      </c>
      <c r="C577" s="69" t="s">
        <v>234</v>
      </c>
      <c r="D577" s="70" t="s">
        <v>661</v>
      </c>
      <c r="E577" s="61" t="s">
        <v>646</v>
      </c>
      <c r="F577" s="67" t="s">
        <v>55</v>
      </c>
      <c r="G577" s="67">
        <v>32</v>
      </c>
      <c r="H577" s="52">
        <v>140</v>
      </c>
      <c r="I577" s="51" t="s">
        <v>72</v>
      </c>
      <c r="J577" s="51" t="s">
        <v>72</v>
      </c>
      <c r="K577" s="52">
        <v>80</v>
      </c>
      <c r="L577" s="52">
        <v>105</v>
      </c>
      <c r="M577" s="52">
        <v>4</v>
      </c>
      <c r="N577" s="52">
        <v>19</v>
      </c>
      <c r="O577" s="51" t="s">
        <v>72</v>
      </c>
      <c r="P577" s="51" t="s">
        <v>72</v>
      </c>
      <c r="Q577" s="51" t="s">
        <v>72</v>
      </c>
      <c r="R577" s="52">
        <v>3</v>
      </c>
      <c r="S577" s="51" t="s">
        <v>72</v>
      </c>
      <c r="T577" s="52" t="s">
        <v>29</v>
      </c>
      <c r="U577" s="52">
        <v>13</v>
      </c>
      <c r="V577" s="50" t="s">
        <v>72</v>
      </c>
    </row>
    <row r="578" spans="2:22" ht="12.75" customHeight="1">
      <c r="B578" s="43" t="s">
        <v>667</v>
      </c>
      <c r="C578" s="69" t="s">
        <v>234</v>
      </c>
      <c r="D578" s="70" t="s">
        <v>661</v>
      </c>
      <c r="E578" s="61" t="s">
        <v>646</v>
      </c>
      <c r="F578" s="67" t="s">
        <v>56</v>
      </c>
      <c r="G578" s="67">
        <v>40</v>
      </c>
      <c r="H578" s="52">
        <v>160</v>
      </c>
      <c r="I578" s="51" t="s">
        <v>72</v>
      </c>
      <c r="J578" s="51" t="s">
        <v>72</v>
      </c>
      <c r="K578" s="52">
        <v>90</v>
      </c>
      <c r="L578" s="52">
        <v>120</v>
      </c>
      <c r="M578" s="52">
        <v>4</v>
      </c>
      <c r="N578" s="52">
        <v>23</v>
      </c>
      <c r="O578" s="51" t="s">
        <v>72</v>
      </c>
      <c r="P578" s="51" t="s">
        <v>72</v>
      </c>
      <c r="Q578" s="51" t="s">
        <v>72</v>
      </c>
      <c r="R578" s="52">
        <v>3</v>
      </c>
      <c r="S578" s="51" t="s">
        <v>72</v>
      </c>
      <c r="T578" s="52" t="s">
        <v>30</v>
      </c>
      <c r="U578" s="52">
        <v>16</v>
      </c>
      <c r="V578" s="50" t="s">
        <v>72</v>
      </c>
    </row>
    <row r="579" spans="2:22" ht="12.75" customHeight="1">
      <c r="B579" s="43" t="s">
        <v>668</v>
      </c>
      <c r="C579" s="69" t="s">
        <v>234</v>
      </c>
      <c r="D579" s="70" t="s">
        <v>661</v>
      </c>
      <c r="E579" s="61" t="s">
        <v>646</v>
      </c>
      <c r="F579" s="67" t="s">
        <v>13</v>
      </c>
      <c r="G579" s="67">
        <v>50</v>
      </c>
      <c r="H579" s="52">
        <v>165</v>
      </c>
      <c r="I579" s="51" t="s">
        <v>72</v>
      </c>
      <c r="J579" s="51" t="s">
        <v>72</v>
      </c>
      <c r="K579" s="52">
        <v>105</v>
      </c>
      <c r="L579" s="52">
        <v>130</v>
      </c>
      <c r="M579" s="52">
        <v>8</v>
      </c>
      <c r="N579" s="52">
        <v>19</v>
      </c>
      <c r="O579" s="51" t="s">
        <v>72</v>
      </c>
      <c r="P579" s="51" t="s">
        <v>72</v>
      </c>
      <c r="Q579" s="51" t="s">
        <v>72</v>
      </c>
      <c r="R579" s="52">
        <v>4</v>
      </c>
      <c r="S579" s="51" t="s">
        <v>72</v>
      </c>
      <c r="T579" s="52" t="s">
        <v>29</v>
      </c>
      <c r="U579" s="52">
        <v>13</v>
      </c>
      <c r="V579" s="50" t="s">
        <v>72</v>
      </c>
    </row>
    <row r="580" spans="2:22" ht="12.75" customHeight="1">
      <c r="B580" s="43" t="s">
        <v>669</v>
      </c>
      <c r="C580" s="69" t="s">
        <v>234</v>
      </c>
      <c r="D580" s="70" t="s">
        <v>661</v>
      </c>
      <c r="E580" s="61" t="s">
        <v>646</v>
      </c>
      <c r="F580" s="67" t="s">
        <v>57</v>
      </c>
      <c r="G580" s="67">
        <v>65</v>
      </c>
      <c r="H580" s="52">
        <v>200</v>
      </c>
      <c r="I580" s="51" t="s">
        <v>72</v>
      </c>
      <c r="J580" s="51" t="s">
        <v>72</v>
      </c>
      <c r="K580" s="52">
        <v>130</v>
      </c>
      <c r="L580" s="52">
        <v>160</v>
      </c>
      <c r="M580" s="52">
        <v>8</v>
      </c>
      <c r="N580" s="52">
        <v>23</v>
      </c>
      <c r="O580" s="51" t="s">
        <v>72</v>
      </c>
      <c r="P580" s="51" t="s">
        <v>72</v>
      </c>
      <c r="Q580" s="51" t="s">
        <v>72</v>
      </c>
      <c r="R580" s="52">
        <v>4</v>
      </c>
      <c r="S580" s="51" t="s">
        <v>72</v>
      </c>
      <c r="T580" s="52" t="s">
        <v>30</v>
      </c>
      <c r="U580" s="52">
        <v>16</v>
      </c>
      <c r="V580" s="50" t="s">
        <v>72</v>
      </c>
    </row>
    <row r="581" spans="2:22" ht="12.75" customHeight="1">
      <c r="B581" s="43" t="s">
        <v>670</v>
      </c>
      <c r="C581" s="69" t="s">
        <v>234</v>
      </c>
      <c r="D581" s="70" t="s">
        <v>661</v>
      </c>
      <c r="E581" s="61" t="s">
        <v>646</v>
      </c>
      <c r="F581" s="67" t="s">
        <v>14</v>
      </c>
      <c r="G581" s="67">
        <v>80</v>
      </c>
      <c r="H581" s="52">
        <v>210</v>
      </c>
      <c r="I581" s="51" t="s">
        <v>72</v>
      </c>
      <c r="J581" s="51" t="s">
        <v>72</v>
      </c>
      <c r="K581" s="52">
        <v>140</v>
      </c>
      <c r="L581" s="52">
        <v>170</v>
      </c>
      <c r="M581" s="52">
        <v>8</v>
      </c>
      <c r="N581" s="52">
        <v>23</v>
      </c>
      <c r="O581" s="51" t="s">
        <v>72</v>
      </c>
      <c r="P581" s="51" t="s">
        <v>72</v>
      </c>
      <c r="Q581" s="51" t="s">
        <v>72</v>
      </c>
      <c r="R581" s="52">
        <v>4</v>
      </c>
      <c r="S581" s="51" t="s">
        <v>72</v>
      </c>
      <c r="T581" s="52" t="s">
        <v>30</v>
      </c>
      <c r="U581" s="52">
        <v>16</v>
      </c>
      <c r="V581" s="50" t="s">
        <v>72</v>
      </c>
    </row>
    <row r="582" spans="2:22" ht="12.75" customHeight="1">
      <c r="B582" s="43" t="s">
        <v>671</v>
      </c>
      <c r="C582" s="69" t="s">
        <v>234</v>
      </c>
      <c r="D582" s="70" t="s">
        <v>661</v>
      </c>
      <c r="E582" s="61" t="s">
        <v>646</v>
      </c>
      <c r="F582" s="67" t="s">
        <v>15</v>
      </c>
      <c r="G582" s="67">
        <v>100</v>
      </c>
      <c r="H582" s="52">
        <v>240</v>
      </c>
      <c r="I582" s="51" t="s">
        <v>72</v>
      </c>
      <c r="J582" s="51" t="s">
        <v>72</v>
      </c>
      <c r="K582" s="52">
        <v>160</v>
      </c>
      <c r="L582" s="52">
        <v>195</v>
      </c>
      <c r="M582" s="52">
        <v>8</v>
      </c>
      <c r="N582" s="52">
        <v>25</v>
      </c>
      <c r="O582" s="51" t="s">
        <v>72</v>
      </c>
      <c r="P582" s="51" t="s">
        <v>72</v>
      </c>
      <c r="Q582" s="51" t="s">
        <v>72</v>
      </c>
      <c r="R582" s="52">
        <v>5</v>
      </c>
      <c r="S582" s="51" t="s">
        <v>72</v>
      </c>
      <c r="T582" s="52" t="s">
        <v>694</v>
      </c>
      <c r="U582" s="52">
        <v>18</v>
      </c>
      <c r="V582" s="50" t="s">
        <v>72</v>
      </c>
    </row>
    <row r="583" spans="2:22" ht="12.75" customHeight="1">
      <c r="B583" s="43" t="s">
        <v>672</v>
      </c>
      <c r="C583" s="69" t="s">
        <v>234</v>
      </c>
      <c r="D583" s="70" t="s">
        <v>661</v>
      </c>
      <c r="E583" s="61" t="s">
        <v>646</v>
      </c>
      <c r="F583" s="67" t="s">
        <v>16</v>
      </c>
      <c r="G583" s="67">
        <v>125</v>
      </c>
      <c r="H583" s="52">
        <v>275</v>
      </c>
      <c r="I583" s="51" t="s">
        <v>72</v>
      </c>
      <c r="J583" s="51" t="s">
        <v>72</v>
      </c>
      <c r="K583" s="52">
        <v>195</v>
      </c>
      <c r="L583" s="52">
        <v>230</v>
      </c>
      <c r="M583" s="52">
        <v>8</v>
      </c>
      <c r="N583" s="52">
        <v>25</v>
      </c>
      <c r="O583" s="51" t="s">
        <v>72</v>
      </c>
      <c r="P583" s="51" t="s">
        <v>72</v>
      </c>
      <c r="Q583" s="51" t="s">
        <v>72</v>
      </c>
      <c r="R583" s="52">
        <v>5</v>
      </c>
      <c r="S583" s="51" t="s">
        <v>72</v>
      </c>
      <c r="T583" s="52" t="s">
        <v>694</v>
      </c>
      <c r="U583" s="52">
        <v>18</v>
      </c>
      <c r="V583" s="50" t="s">
        <v>72</v>
      </c>
    </row>
    <row r="584" spans="2:22" ht="12.75" customHeight="1">
      <c r="B584" s="43" t="s">
        <v>673</v>
      </c>
      <c r="C584" s="69" t="s">
        <v>234</v>
      </c>
      <c r="D584" s="70" t="s">
        <v>661</v>
      </c>
      <c r="E584" s="61" t="s">
        <v>646</v>
      </c>
      <c r="F584" s="67" t="s">
        <v>17</v>
      </c>
      <c r="G584" s="67">
        <v>150</v>
      </c>
      <c r="H584" s="52">
        <v>325</v>
      </c>
      <c r="I584" s="51" t="s">
        <v>72</v>
      </c>
      <c r="J584" s="51" t="s">
        <v>72</v>
      </c>
      <c r="K584" s="52">
        <v>235</v>
      </c>
      <c r="L584" s="52">
        <v>275</v>
      </c>
      <c r="M584" s="52">
        <v>12</v>
      </c>
      <c r="N584" s="52">
        <v>27</v>
      </c>
      <c r="O584" s="51" t="s">
        <v>72</v>
      </c>
      <c r="P584" s="51" t="s">
        <v>72</v>
      </c>
      <c r="Q584" s="51" t="s">
        <v>72</v>
      </c>
      <c r="R584" s="52">
        <v>6</v>
      </c>
      <c r="S584" s="51" t="s">
        <v>72</v>
      </c>
      <c r="T584" s="52" t="s">
        <v>31</v>
      </c>
      <c r="U584" s="52">
        <v>19</v>
      </c>
      <c r="V584" s="50" t="s">
        <v>72</v>
      </c>
    </row>
    <row r="585" spans="2:22" ht="12.75" customHeight="1">
      <c r="B585" s="43" t="s">
        <v>674</v>
      </c>
      <c r="C585" s="69" t="s">
        <v>234</v>
      </c>
      <c r="D585" s="70" t="s">
        <v>661</v>
      </c>
      <c r="E585" s="61" t="s">
        <v>646</v>
      </c>
      <c r="F585" s="67" t="s">
        <v>18</v>
      </c>
      <c r="G585" s="67">
        <v>200</v>
      </c>
      <c r="H585" s="52">
        <v>370</v>
      </c>
      <c r="I585" s="51" t="s">
        <v>72</v>
      </c>
      <c r="J585" s="51" t="s">
        <v>72</v>
      </c>
      <c r="K585" s="52">
        <v>280</v>
      </c>
      <c r="L585" s="52">
        <v>320</v>
      </c>
      <c r="M585" s="52">
        <v>12</v>
      </c>
      <c r="N585" s="52">
        <v>27</v>
      </c>
      <c r="O585" s="51" t="s">
        <v>72</v>
      </c>
      <c r="P585" s="51" t="s">
        <v>72</v>
      </c>
      <c r="Q585" s="51" t="s">
        <v>72</v>
      </c>
      <c r="R585" s="52">
        <v>6</v>
      </c>
      <c r="S585" s="51" t="s">
        <v>72</v>
      </c>
      <c r="T585" s="52" t="s">
        <v>31</v>
      </c>
      <c r="U585" s="52">
        <v>19</v>
      </c>
      <c r="V585" s="50" t="s">
        <v>72</v>
      </c>
    </row>
    <row r="586" spans="2:22" ht="12.75" customHeight="1">
      <c r="B586" s="43" t="s">
        <v>675</v>
      </c>
      <c r="C586" s="69" t="s">
        <v>234</v>
      </c>
      <c r="D586" s="70" t="s">
        <v>661</v>
      </c>
      <c r="E586" s="61" t="s">
        <v>646</v>
      </c>
      <c r="F586" s="67" t="s">
        <v>19</v>
      </c>
      <c r="G586" s="67">
        <v>250</v>
      </c>
      <c r="H586" s="52">
        <v>450</v>
      </c>
      <c r="I586" s="51" t="s">
        <v>72</v>
      </c>
      <c r="J586" s="51" t="s">
        <v>72</v>
      </c>
      <c r="K586" s="52">
        <v>345</v>
      </c>
      <c r="L586" s="52">
        <v>390</v>
      </c>
      <c r="M586" s="52">
        <v>12</v>
      </c>
      <c r="N586" s="52">
        <v>33</v>
      </c>
      <c r="O586" s="51" t="s">
        <v>72</v>
      </c>
      <c r="P586" s="51" t="s">
        <v>72</v>
      </c>
      <c r="Q586" s="51" t="s">
        <v>72</v>
      </c>
      <c r="R586" s="52">
        <v>6</v>
      </c>
      <c r="S586" s="51" t="s">
        <v>72</v>
      </c>
      <c r="T586" s="52" t="s">
        <v>32</v>
      </c>
      <c r="U586" s="52">
        <v>24</v>
      </c>
      <c r="V586" s="50" t="s">
        <v>72</v>
      </c>
    </row>
    <row r="587" spans="2:22" ht="12.75" customHeight="1">
      <c r="B587" s="43" t="s">
        <v>676</v>
      </c>
      <c r="C587" s="69" t="s">
        <v>234</v>
      </c>
      <c r="D587" s="70" t="s">
        <v>661</v>
      </c>
      <c r="E587" s="61" t="s">
        <v>646</v>
      </c>
      <c r="F587" s="72" t="s">
        <v>20</v>
      </c>
      <c r="G587" s="65">
        <v>300</v>
      </c>
      <c r="H587" s="52">
        <v>515</v>
      </c>
      <c r="I587" s="51" t="s">
        <v>72</v>
      </c>
      <c r="J587" s="51" t="s">
        <v>72</v>
      </c>
      <c r="K587" s="52">
        <v>405</v>
      </c>
      <c r="L587" s="52">
        <v>450</v>
      </c>
      <c r="M587" s="52">
        <v>16</v>
      </c>
      <c r="N587" s="52">
        <v>33</v>
      </c>
      <c r="O587" s="51" t="s">
        <v>72</v>
      </c>
      <c r="P587" s="51" t="s">
        <v>72</v>
      </c>
      <c r="Q587" s="51" t="s">
        <v>72</v>
      </c>
      <c r="R587" s="52">
        <v>6</v>
      </c>
      <c r="S587" s="51" t="s">
        <v>72</v>
      </c>
      <c r="T587" s="52" t="s">
        <v>32</v>
      </c>
      <c r="U587" s="52">
        <v>24</v>
      </c>
      <c r="V587" s="50" t="s">
        <v>72</v>
      </c>
    </row>
    <row r="588" spans="2:22" ht="12.75" customHeight="1">
      <c r="B588" s="63" t="s">
        <v>677</v>
      </c>
      <c r="C588" s="69" t="s">
        <v>234</v>
      </c>
      <c r="D588" s="70" t="s">
        <v>413</v>
      </c>
      <c r="E588" s="61" t="s">
        <v>646</v>
      </c>
      <c r="F588" s="72" t="s">
        <v>33</v>
      </c>
      <c r="G588" s="65">
        <v>10</v>
      </c>
      <c r="H588" s="52">
        <v>110</v>
      </c>
      <c r="I588" s="51" t="s">
        <v>72</v>
      </c>
      <c r="J588" s="51" t="s">
        <v>72</v>
      </c>
      <c r="K588" s="52">
        <v>52</v>
      </c>
      <c r="L588" s="52">
        <v>75</v>
      </c>
      <c r="M588" s="52">
        <v>4</v>
      </c>
      <c r="N588" s="52">
        <v>19</v>
      </c>
      <c r="O588" s="51" t="s">
        <v>72</v>
      </c>
      <c r="P588" s="51" t="s">
        <v>72</v>
      </c>
      <c r="Q588" s="51" t="s">
        <v>72</v>
      </c>
      <c r="R588" s="52">
        <v>3</v>
      </c>
      <c r="S588" s="51" t="s">
        <v>72</v>
      </c>
      <c r="T588" s="52" t="s">
        <v>29</v>
      </c>
      <c r="U588" s="52">
        <v>13</v>
      </c>
      <c r="V588" s="50" t="s">
        <v>72</v>
      </c>
    </row>
    <row r="589" spans="2:22" ht="12.75" customHeight="1">
      <c r="B589" s="63" t="s">
        <v>678</v>
      </c>
      <c r="C589" s="69" t="s">
        <v>234</v>
      </c>
      <c r="D589" s="70" t="s">
        <v>413</v>
      </c>
      <c r="E589" s="61" t="s">
        <v>646</v>
      </c>
      <c r="F589" s="72" t="s">
        <v>10</v>
      </c>
      <c r="G589" s="65">
        <v>15</v>
      </c>
      <c r="H589" s="52">
        <v>115</v>
      </c>
      <c r="I589" s="51" t="s">
        <v>72</v>
      </c>
      <c r="J589" s="51" t="s">
        <v>72</v>
      </c>
      <c r="K589" s="52">
        <v>55</v>
      </c>
      <c r="L589" s="52">
        <v>80</v>
      </c>
      <c r="M589" s="52">
        <v>4</v>
      </c>
      <c r="N589" s="52">
        <v>19</v>
      </c>
      <c r="O589" s="51" t="s">
        <v>72</v>
      </c>
      <c r="P589" s="51" t="s">
        <v>72</v>
      </c>
      <c r="Q589" s="51" t="s">
        <v>72</v>
      </c>
      <c r="R589" s="52">
        <v>3</v>
      </c>
      <c r="S589" s="51" t="s">
        <v>72</v>
      </c>
      <c r="T589" s="52" t="s">
        <v>29</v>
      </c>
      <c r="U589" s="52">
        <v>13</v>
      </c>
      <c r="V589" s="50" t="s">
        <v>72</v>
      </c>
    </row>
    <row r="590" spans="2:22" ht="12.75" customHeight="1">
      <c r="B590" s="63" t="s">
        <v>679</v>
      </c>
      <c r="C590" s="69" t="s">
        <v>234</v>
      </c>
      <c r="D590" s="70" t="s">
        <v>413</v>
      </c>
      <c r="E590" s="61" t="s">
        <v>646</v>
      </c>
      <c r="F590" s="72" t="s">
        <v>11</v>
      </c>
      <c r="G590" s="66">
        <v>20</v>
      </c>
      <c r="H590" s="52">
        <v>120</v>
      </c>
      <c r="I590" s="51" t="s">
        <v>72</v>
      </c>
      <c r="J590" s="51" t="s">
        <v>72</v>
      </c>
      <c r="K590" s="52">
        <v>60</v>
      </c>
      <c r="L590" s="52">
        <v>85</v>
      </c>
      <c r="M590" s="52">
        <v>4</v>
      </c>
      <c r="N590" s="52">
        <v>19</v>
      </c>
      <c r="O590" s="51" t="s">
        <v>72</v>
      </c>
      <c r="P590" s="51" t="s">
        <v>72</v>
      </c>
      <c r="Q590" s="51" t="s">
        <v>72</v>
      </c>
      <c r="R590" s="52">
        <v>3</v>
      </c>
      <c r="S590" s="51" t="s">
        <v>72</v>
      </c>
      <c r="T590" s="52" t="s">
        <v>29</v>
      </c>
      <c r="U590" s="52">
        <v>13</v>
      </c>
      <c r="V590" s="50" t="s">
        <v>72</v>
      </c>
    </row>
    <row r="591" spans="2:22" ht="12.75" customHeight="1">
      <c r="B591" s="63" t="s">
        <v>680</v>
      </c>
      <c r="C591" s="69" t="s">
        <v>234</v>
      </c>
      <c r="D591" s="70" t="s">
        <v>413</v>
      </c>
      <c r="E591" s="61" t="s">
        <v>646</v>
      </c>
      <c r="F591" s="67" t="s">
        <v>12</v>
      </c>
      <c r="G591" s="67">
        <v>25</v>
      </c>
      <c r="H591" s="52">
        <v>130</v>
      </c>
      <c r="I591" s="51" t="s">
        <v>72</v>
      </c>
      <c r="J591" s="51" t="s">
        <v>72</v>
      </c>
      <c r="K591" s="52">
        <v>70</v>
      </c>
      <c r="L591" s="52">
        <v>95</v>
      </c>
      <c r="M591" s="52">
        <v>4</v>
      </c>
      <c r="N591" s="52">
        <v>19</v>
      </c>
      <c r="O591" s="51" t="s">
        <v>72</v>
      </c>
      <c r="P591" s="51" t="s">
        <v>72</v>
      </c>
      <c r="Q591" s="51" t="s">
        <v>72</v>
      </c>
      <c r="R591" s="52">
        <v>3</v>
      </c>
      <c r="S591" s="51" t="s">
        <v>72</v>
      </c>
      <c r="T591" s="52" t="s">
        <v>29</v>
      </c>
      <c r="U591" s="52">
        <v>13</v>
      </c>
      <c r="V591" s="50" t="s">
        <v>72</v>
      </c>
    </row>
    <row r="592" spans="2:22" ht="12.75" customHeight="1">
      <c r="B592" s="63" t="s">
        <v>681</v>
      </c>
      <c r="C592" s="69" t="s">
        <v>234</v>
      </c>
      <c r="D592" s="70" t="s">
        <v>413</v>
      </c>
      <c r="E592" s="61" t="s">
        <v>646</v>
      </c>
      <c r="F592" s="67" t="s">
        <v>55</v>
      </c>
      <c r="G592" s="67">
        <v>32</v>
      </c>
      <c r="H592" s="52">
        <v>140</v>
      </c>
      <c r="I592" s="51" t="s">
        <v>72</v>
      </c>
      <c r="J592" s="51" t="s">
        <v>72</v>
      </c>
      <c r="K592" s="52">
        <v>80</v>
      </c>
      <c r="L592" s="52">
        <v>105</v>
      </c>
      <c r="M592" s="52">
        <v>4</v>
      </c>
      <c r="N592" s="52">
        <v>19</v>
      </c>
      <c r="O592" s="51" t="s">
        <v>72</v>
      </c>
      <c r="P592" s="51" t="s">
        <v>72</v>
      </c>
      <c r="Q592" s="51" t="s">
        <v>72</v>
      </c>
      <c r="R592" s="52">
        <v>3</v>
      </c>
      <c r="S592" s="51" t="s">
        <v>72</v>
      </c>
      <c r="T592" s="52" t="s">
        <v>29</v>
      </c>
      <c r="U592" s="52">
        <v>13</v>
      </c>
      <c r="V592" s="50" t="s">
        <v>72</v>
      </c>
    </row>
    <row r="593" spans="2:22" ht="12.75" customHeight="1">
      <c r="B593" s="63" t="s">
        <v>682</v>
      </c>
      <c r="C593" s="69" t="s">
        <v>234</v>
      </c>
      <c r="D593" s="70" t="s">
        <v>413</v>
      </c>
      <c r="E593" s="61" t="s">
        <v>646</v>
      </c>
      <c r="F593" s="67" t="s">
        <v>56</v>
      </c>
      <c r="G593" s="67">
        <v>40</v>
      </c>
      <c r="H593" s="52">
        <v>160</v>
      </c>
      <c r="I593" s="51" t="s">
        <v>72</v>
      </c>
      <c r="J593" s="51" t="s">
        <v>72</v>
      </c>
      <c r="K593" s="52">
        <v>90</v>
      </c>
      <c r="L593" s="52">
        <v>120</v>
      </c>
      <c r="M593" s="52">
        <v>4</v>
      </c>
      <c r="N593" s="52">
        <v>23</v>
      </c>
      <c r="O593" s="51" t="s">
        <v>72</v>
      </c>
      <c r="P593" s="51" t="s">
        <v>72</v>
      </c>
      <c r="Q593" s="51" t="s">
        <v>72</v>
      </c>
      <c r="R593" s="52">
        <v>3</v>
      </c>
      <c r="S593" s="51" t="s">
        <v>72</v>
      </c>
      <c r="T593" s="52" t="s">
        <v>30</v>
      </c>
      <c r="U593" s="52">
        <v>16</v>
      </c>
      <c r="V593" s="50" t="s">
        <v>72</v>
      </c>
    </row>
    <row r="594" spans="2:22" ht="12.75" customHeight="1">
      <c r="B594" s="63" t="s">
        <v>683</v>
      </c>
      <c r="C594" s="69" t="s">
        <v>234</v>
      </c>
      <c r="D594" s="70" t="s">
        <v>413</v>
      </c>
      <c r="E594" s="61" t="s">
        <v>646</v>
      </c>
      <c r="F594" s="67" t="s">
        <v>13</v>
      </c>
      <c r="G594" s="67">
        <v>50</v>
      </c>
      <c r="H594" s="52">
        <v>165</v>
      </c>
      <c r="I594" s="51" t="s">
        <v>72</v>
      </c>
      <c r="J594" s="51" t="s">
        <v>72</v>
      </c>
      <c r="K594" s="52">
        <v>105</v>
      </c>
      <c r="L594" s="52">
        <v>130</v>
      </c>
      <c r="M594" s="52">
        <v>8</v>
      </c>
      <c r="N594" s="52">
        <v>19</v>
      </c>
      <c r="O594" s="51" t="s">
        <v>72</v>
      </c>
      <c r="P594" s="51" t="s">
        <v>72</v>
      </c>
      <c r="Q594" s="51" t="s">
        <v>72</v>
      </c>
      <c r="R594" s="52">
        <v>4</v>
      </c>
      <c r="S594" s="51" t="s">
        <v>72</v>
      </c>
      <c r="T594" s="52" t="s">
        <v>29</v>
      </c>
      <c r="U594" s="52">
        <v>13</v>
      </c>
      <c r="V594" s="50" t="s">
        <v>72</v>
      </c>
    </row>
    <row r="595" spans="2:22" ht="12.75" customHeight="1">
      <c r="B595" s="63" t="s">
        <v>684</v>
      </c>
      <c r="C595" s="69" t="s">
        <v>234</v>
      </c>
      <c r="D595" s="70" t="s">
        <v>413</v>
      </c>
      <c r="E595" s="61" t="s">
        <v>646</v>
      </c>
      <c r="F595" s="67" t="s">
        <v>57</v>
      </c>
      <c r="G595" s="67">
        <v>65</v>
      </c>
      <c r="H595" s="52">
        <v>200</v>
      </c>
      <c r="I595" s="51" t="s">
        <v>72</v>
      </c>
      <c r="J595" s="51" t="s">
        <v>72</v>
      </c>
      <c r="K595" s="52">
        <v>130</v>
      </c>
      <c r="L595" s="52">
        <v>160</v>
      </c>
      <c r="M595" s="52">
        <v>8</v>
      </c>
      <c r="N595" s="52">
        <v>23</v>
      </c>
      <c r="O595" s="51" t="s">
        <v>72</v>
      </c>
      <c r="P595" s="51" t="s">
        <v>72</v>
      </c>
      <c r="Q595" s="51" t="s">
        <v>72</v>
      </c>
      <c r="R595" s="52">
        <v>4</v>
      </c>
      <c r="S595" s="51" t="s">
        <v>72</v>
      </c>
      <c r="T595" s="52" t="s">
        <v>30</v>
      </c>
      <c r="U595" s="52">
        <v>16</v>
      </c>
      <c r="V595" s="50" t="s">
        <v>72</v>
      </c>
    </row>
    <row r="596" spans="2:22" ht="12.75" customHeight="1">
      <c r="B596" s="63" t="s">
        <v>685</v>
      </c>
      <c r="C596" s="69" t="s">
        <v>234</v>
      </c>
      <c r="D596" s="70" t="s">
        <v>413</v>
      </c>
      <c r="E596" s="61" t="s">
        <v>646</v>
      </c>
      <c r="F596" s="67" t="s">
        <v>14</v>
      </c>
      <c r="G596" s="67">
        <v>80</v>
      </c>
      <c r="H596" s="52">
        <v>210</v>
      </c>
      <c r="I596" s="51" t="s">
        <v>72</v>
      </c>
      <c r="J596" s="51" t="s">
        <v>72</v>
      </c>
      <c r="K596" s="52">
        <v>140</v>
      </c>
      <c r="L596" s="52">
        <v>170</v>
      </c>
      <c r="M596" s="52">
        <v>8</v>
      </c>
      <c r="N596" s="52">
        <v>23</v>
      </c>
      <c r="O596" s="51" t="s">
        <v>72</v>
      </c>
      <c r="P596" s="51" t="s">
        <v>72</v>
      </c>
      <c r="Q596" s="51" t="s">
        <v>72</v>
      </c>
      <c r="R596" s="52">
        <v>4</v>
      </c>
      <c r="S596" s="51" t="s">
        <v>72</v>
      </c>
      <c r="T596" s="52" t="s">
        <v>30</v>
      </c>
      <c r="U596" s="52">
        <v>16</v>
      </c>
      <c r="V596" s="50" t="s">
        <v>72</v>
      </c>
    </row>
    <row r="597" spans="2:22" ht="12.75" customHeight="1">
      <c r="B597" s="63" t="s">
        <v>686</v>
      </c>
      <c r="C597" s="69" t="s">
        <v>234</v>
      </c>
      <c r="D597" s="70" t="s">
        <v>413</v>
      </c>
      <c r="E597" s="61" t="s">
        <v>646</v>
      </c>
      <c r="F597" s="67" t="s">
        <v>15</v>
      </c>
      <c r="G597" s="67">
        <v>100</v>
      </c>
      <c r="H597" s="52">
        <v>250</v>
      </c>
      <c r="I597" s="51" t="s">
        <v>72</v>
      </c>
      <c r="J597" s="51" t="s">
        <v>72</v>
      </c>
      <c r="K597" s="52">
        <v>165</v>
      </c>
      <c r="L597" s="52">
        <v>205</v>
      </c>
      <c r="M597" s="52">
        <v>8</v>
      </c>
      <c r="N597" s="52">
        <v>25</v>
      </c>
      <c r="O597" s="51" t="s">
        <v>72</v>
      </c>
      <c r="P597" s="51" t="s">
        <v>72</v>
      </c>
      <c r="Q597" s="51" t="s">
        <v>72</v>
      </c>
      <c r="R597" s="52">
        <v>5</v>
      </c>
      <c r="S597" s="51" t="s">
        <v>72</v>
      </c>
      <c r="T597" s="52" t="s">
        <v>694</v>
      </c>
      <c r="U597" s="52">
        <v>18</v>
      </c>
      <c r="V597" s="50" t="s">
        <v>72</v>
      </c>
    </row>
    <row r="598" spans="2:22" ht="12.75" customHeight="1">
      <c r="B598" s="63" t="s">
        <v>687</v>
      </c>
      <c r="C598" s="69" t="s">
        <v>234</v>
      </c>
      <c r="D598" s="70" t="s">
        <v>413</v>
      </c>
      <c r="E598" s="61" t="s">
        <v>646</v>
      </c>
      <c r="F598" s="67" t="s">
        <v>16</v>
      </c>
      <c r="G598" s="67">
        <v>125</v>
      </c>
      <c r="H598" s="52">
        <v>300</v>
      </c>
      <c r="I598" s="51" t="s">
        <v>72</v>
      </c>
      <c r="J598" s="51" t="s">
        <v>72</v>
      </c>
      <c r="K598" s="52">
        <v>200</v>
      </c>
      <c r="L598" s="52">
        <v>250</v>
      </c>
      <c r="M598" s="52">
        <v>8</v>
      </c>
      <c r="N598" s="52">
        <v>27</v>
      </c>
      <c r="O598" s="51" t="s">
        <v>72</v>
      </c>
      <c r="P598" s="51" t="s">
        <v>72</v>
      </c>
      <c r="Q598" s="51" t="s">
        <v>72</v>
      </c>
      <c r="R598" s="52">
        <v>5</v>
      </c>
      <c r="S598" s="51" t="s">
        <v>72</v>
      </c>
      <c r="T598" s="52" t="s">
        <v>31</v>
      </c>
      <c r="U598" s="52">
        <v>19</v>
      </c>
      <c r="V598" s="50" t="s">
        <v>72</v>
      </c>
    </row>
    <row r="599" spans="2:22" ht="12.75" customHeight="1">
      <c r="B599" s="63" t="s">
        <v>688</v>
      </c>
      <c r="C599" s="69" t="s">
        <v>234</v>
      </c>
      <c r="D599" s="70" t="s">
        <v>413</v>
      </c>
      <c r="E599" s="61" t="s">
        <v>646</v>
      </c>
      <c r="F599" s="67" t="s">
        <v>17</v>
      </c>
      <c r="G599" s="67">
        <v>150</v>
      </c>
      <c r="H599" s="52">
        <v>355</v>
      </c>
      <c r="I599" s="51" t="s">
        <v>72</v>
      </c>
      <c r="J599" s="51" t="s">
        <v>72</v>
      </c>
      <c r="K599" s="52">
        <v>240</v>
      </c>
      <c r="L599" s="52">
        <v>295</v>
      </c>
      <c r="M599" s="52">
        <v>12</v>
      </c>
      <c r="N599" s="52">
        <v>33</v>
      </c>
      <c r="O599" s="51" t="s">
        <v>72</v>
      </c>
      <c r="P599" s="51" t="s">
        <v>72</v>
      </c>
      <c r="Q599" s="51" t="s">
        <v>72</v>
      </c>
      <c r="R599" s="52">
        <v>6</v>
      </c>
      <c r="S599" s="51" t="s">
        <v>72</v>
      </c>
      <c r="T599" s="52" t="s">
        <v>32</v>
      </c>
      <c r="U599" s="52">
        <v>24</v>
      </c>
      <c r="V599" s="50" t="s">
        <v>72</v>
      </c>
    </row>
    <row r="600" spans="2:22" ht="12.75" customHeight="1">
      <c r="B600" s="63" t="s">
        <v>689</v>
      </c>
      <c r="C600" s="69" t="s">
        <v>234</v>
      </c>
      <c r="D600" s="70" t="s">
        <v>413</v>
      </c>
      <c r="E600" s="61" t="s">
        <v>646</v>
      </c>
      <c r="F600" s="67" t="s">
        <v>18</v>
      </c>
      <c r="G600" s="67">
        <v>200</v>
      </c>
      <c r="H600" s="52">
        <v>405</v>
      </c>
      <c r="I600" s="51" t="s">
        <v>72</v>
      </c>
      <c r="J600" s="51" t="s">
        <v>72</v>
      </c>
      <c r="K600" s="52">
        <v>290</v>
      </c>
      <c r="L600" s="52">
        <v>345</v>
      </c>
      <c r="M600" s="52">
        <v>12</v>
      </c>
      <c r="N600" s="52">
        <v>33</v>
      </c>
      <c r="O600" s="51" t="s">
        <v>72</v>
      </c>
      <c r="P600" s="51" t="s">
        <v>72</v>
      </c>
      <c r="Q600" s="51" t="s">
        <v>72</v>
      </c>
      <c r="R600" s="52">
        <v>6</v>
      </c>
      <c r="S600" s="51" t="s">
        <v>72</v>
      </c>
      <c r="T600" s="52" t="s">
        <v>32</v>
      </c>
      <c r="U600" s="52">
        <v>24</v>
      </c>
      <c r="V600" s="50" t="s">
        <v>72</v>
      </c>
    </row>
    <row r="601" spans="2:22" ht="12.75" customHeight="1">
      <c r="B601" s="63" t="s">
        <v>690</v>
      </c>
      <c r="C601" s="69" t="s">
        <v>234</v>
      </c>
      <c r="D601" s="70" t="s">
        <v>413</v>
      </c>
      <c r="E601" s="61" t="s">
        <v>646</v>
      </c>
      <c r="F601" s="67" t="s">
        <v>19</v>
      </c>
      <c r="G601" s="67">
        <v>250</v>
      </c>
      <c r="H601" s="52">
        <v>475</v>
      </c>
      <c r="I601" s="51" t="s">
        <v>72</v>
      </c>
      <c r="J601" s="51" t="s">
        <v>72</v>
      </c>
      <c r="K601" s="52">
        <v>355</v>
      </c>
      <c r="L601" s="52">
        <v>410</v>
      </c>
      <c r="M601" s="52">
        <v>12</v>
      </c>
      <c r="N601" s="52">
        <v>33</v>
      </c>
      <c r="O601" s="51" t="s">
        <v>72</v>
      </c>
      <c r="P601" s="51" t="s">
        <v>72</v>
      </c>
      <c r="Q601" s="51" t="s">
        <v>72</v>
      </c>
      <c r="R601" s="52">
        <v>6</v>
      </c>
      <c r="S601" s="51" t="s">
        <v>72</v>
      </c>
      <c r="T601" s="52" t="s">
        <v>32</v>
      </c>
      <c r="U601" s="52">
        <v>24</v>
      </c>
      <c r="V601" s="50" t="s">
        <v>72</v>
      </c>
    </row>
    <row r="602" spans="2:22" ht="12.75" customHeight="1">
      <c r="B602" s="63" t="s">
        <v>691</v>
      </c>
      <c r="C602" s="69" t="s">
        <v>234</v>
      </c>
      <c r="D602" s="70" t="s">
        <v>413</v>
      </c>
      <c r="E602" s="61" t="s">
        <v>646</v>
      </c>
      <c r="F602" s="72" t="s">
        <v>20</v>
      </c>
      <c r="G602" s="65">
        <v>300</v>
      </c>
      <c r="H602" s="52">
        <v>540</v>
      </c>
      <c r="I602" s="51" t="s">
        <v>72</v>
      </c>
      <c r="J602" s="51" t="s">
        <v>72</v>
      </c>
      <c r="K602" s="52">
        <v>410</v>
      </c>
      <c r="L602" s="52">
        <v>470</v>
      </c>
      <c r="M602" s="52">
        <v>16</v>
      </c>
      <c r="N602" s="52">
        <v>39</v>
      </c>
      <c r="O602" s="51" t="s">
        <v>72</v>
      </c>
      <c r="P602" s="51" t="s">
        <v>72</v>
      </c>
      <c r="Q602" s="51" t="s">
        <v>72</v>
      </c>
      <c r="R602" s="52">
        <v>6</v>
      </c>
      <c r="S602" s="51" t="s">
        <v>72</v>
      </c>
      <c r="T602" s="52" t="s">
        <v>82</v>
      </c>
      <c r="U602" s="52">
        <v>29</v>
      </c>
      <c r="V602" s="50" t="s">
        <v>72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workbookViewId="0">
      <selection activeCell="L34" sqref="L34"/>
    </sheetView>
  </sheetViews>
  <sheetFormatPr defaultColWidth="7.7109375" defaultRowHeight="12.75"/>
  <cols>
    <col min="1" max="1" width="5.7109375" customWidth="1"/>
    <col min="2" max="21" width="6.7109375" customWidth="1"/>
  </cols>
  <sheetData>
    <row r="1" spans="1:21" ht="21" customHeight="1" thickBot="1">
      <c r="A1" s="122"/>
      <c r="B1" s="198" t="s">
        <v>94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200"/>
      <c r="U1" s="123"/>
    </row>
    <row r="2" spans="1:21" ht="31.5" customHeight="1" thickBot="1">
      <c r="A2" s="17"/>
      <c r="B2" s="9" t="s">
        <v>73</v>
      </c>
      <c r="C2" s="9" t="s">
        <v>0</v>
      </c>
      <c r="D2" s="9" t="s">
        <v>71</v>
      </c>
      <c r="E2" s="9" t="s">
        <v>40</v>
      </c>
      <c r="F2" s="10" t="s">
        <v>41</v>
      </c>
      <c r="G2" s="9" t="s">
        <v>42</v>
      </c>
      <c r="H2" s="10" t="s">
        <v>43</v>
      </c>
      <c r="I2" s="10" t="s">
        <v>44</v>
      </c>
      <c r="J2" s="10" t="s">
        <v>45</v>
      </c>
      <c r="K2" s="9" t="s">
        <v>46</v>
      </c>
      <c r="L2" s="9" t="s">
        <v>47</v>
      </c>
      <c r="M2" s="10" t="s">
        <v>48</v>
      </c>
      <c r="N2" s="9" t="s">
        <v>49</v>
      </c>
      <c r="O2" s="10" t="s">
        <v>50</v>
      </c>
      <c r="P2" s="10" t="s">
        <v>51</v>
      </c>
      <c r="Q2" s="10" t="s">
        <v>52</v>
      </c>
      <c r="R2" s="10" t="s">
        <v>53</v>
      </c>
      <c r="S2" s="10" t="s">
        <v>54</v>
      </c>
      <c r="T2" s="11" t="s">
        <v>35</v>
      </c>
      <c r="U2" s="124"/>
    </row>
    <row r="3" spans="1:21">
      <c r="A3" s="17">
        <v>1</v>
      </c>
      <c r="B3" s="13" t="s">
        <v>69</v>
      </c>
      <c r="C3" s="22" t="s">
        <v>72</v>
      </c>
      <c r="D3" s="18">
        <v>10.29</v>
      </c>
      <c r="E3" s="19" t="s">
        <v>72</v>
      </c>
      <c r="F3" s="19" t="s">
        <v>72</v>
      </c>
      <c r="G3" s="19" t="s">
        <v>72</v>
      </c>
      <c r="H3" s="19" t="s">
        <v>72</v>
      </c>
      <c r="I3" s="19" t="s">
        <v>72</v>
      </c>
      <c r="J3" s="19" t="s">
        <v>72</v>
      </c>
      <c r="K3" s="18">
        <v>1.73</v>
      </c>
      <c r="L3" s="18">
        <v>1.73</v>
      </c>
      <c r="M3" s="19" t="s">
        <v>72</v>
      </c>
      <c r="N3" s="18">
        <v>2.41</v>
      </c>
      <c r="O3" s="18">
        <v>2.41</v>
      </c>
      <c r="P3" s="19" t="s">
        <v>72</v>
      </c>
      <c r="Q3" s="19" t="s">
        <v>72</v>
      </c>
      <c r="R3" s="19" t="s">
        <v>72</v>
      </c>
      <c r="S3" s="19" t="s">
        <v>72</v>
      </c>
      <c r="T3" s="20" t="s">
        <v>72</v>
      </c>
      <c r="U3" s="125"/>
    </row>
    <row r="4" spans="1:21">
      <c r="A4" s="17"/>
      <c r="B4" s="14" t="s">
        <v>33</v>
      </c>
      <c r="C4" s="23">
        <v>10</v>
      </c>
      <c r="D4" s="18">
        <v>13.72</v>
      </c>
      <c r="E4" s="19" t="s">
        <v>72</v>
      </c>
      <c r="F4" s="19" t="s">
        <v>72</v>
      </c>
      <c r="G4" s="19" t="s">
        <v>72</v>
      </c>
      <c r="H4" s="19" t="s">
        <v>72</v>
      </c>
      <c r="I4" s="19" t="s">
        <v>72</v>
      </c>
      <c r="J4" s="19" t="s">
        <v>72</v>
      </c>
      <c r="K4" s="18">
        <v>2.2400000000000002</v>
      </c>
      <c r="L4" s="18">
        <v>2.2400000000000002</v>
      </c>
      <c r="M4" s="19" t="s">
        <v>72</v>
      </c>
      <c r="N4" s="18">
        <v>3.02</v>
      </c>
      <c r="O4" s="18">
        <v>3.02</v>
      </c>
      <c r="P4" s="19" t="s">
        <v>72</v>
      </c>
      <c r="Q4" s="19" t="s">
        <v>72</v>
      </c>
      <c r="R4" s="19" t="s">
        <v>72</v>
      </c>
      <c r="S4" s="19" t="s">
        <v>72</v>
      </c>
      <c r="T4" s="20" t="s">
        <v>72</v>
      </c>
      <c r="U4" s="125"/>
    </row>
    <row r="5" spans="1:21">
      <c r="A5" s="17"/>
      <c r="B5" s="14" t="s">
        <v>70</v>
      </c>
      <c r="C5" s="22" t="s">
        <v>72</v>
      </c>
      <c r="D5" s="18">
        <v>17.149999999999999</v>
      </c>
      <c r="E5" s="19" t="s">
        <v>72</v>
      </c>
      <c r="F5" s="19" t="s">
        <v>72</v>
      </c>
      <c r="G5" s="19" t="s">
        <v>72</v>
      </c>
      <c r="H5" s="19" t="s">
        <v>72</v>
      </c>
      <c r="I5" s="19" t="s">
        <v>72</v>
      </c>
      <c r="J5" s="19" t="s">
        <v>72</v>
      </c>
      <c r="K5" s="18">
        <v>2.31</v>
      </c>
      <c r="L5" s="18">
        <v>2.31</v>
      </c>
      <c r="M5" s="19" t="s">
        <v>72</v>
      </c>
      <c r="N5" s="18">
        <v>3.2</v>
      </c>
      <c r="O5" s="18">
        <v>3.2</v>
      </c>
      <c r="P5" s="19" t="s">
        <v>72</v>
      </c>
      <c r="Q5" s="19" t="s">
        <v>72</v>
      </c>
      <c r="R5" s="19" t="s">
        <v>72</v>
      </c>
      <c r="S5" s="19" t="s">
        <v>72</v>
      </c>
      <c r="T5" s="20" t="s">
        <v>72</v>
      </c>
      <c r="U5" s="125"/>
    </row>
    <row r="6" spans="1:21">
      <c r="A6" s="17"/>
      <c r="B6" s="14" t="s">
        <v>10</v>
      </c>
      <c r="C6" s="23">
        <v>15</v>
      </c>
      <c r="D6" s="18">
        <v>21.34</v>
      </c>
      <c r="E6" s="18">
        <v>1.65</v>
      </c>
      <c r="F6" s="18">
        <v>1.65</v>
      </c>
      <c r="G6" s="18">
        <v>2.11</v>
      </c>
      <c r="H6" s="18">
        <v>2.11</v>
      </c>
      <c r="I6" s="19" t="s">
        <v>72</v>
      </c>
      <c r="J6" s="19" t="s">
        <v>72</v>
      </c>
      <c r="K6" s="18">
        <v>2.77</v>
      </c>
      <c r="L6" s="18">
        <v>2.77</v>
      </c>
      <c r="M6" s="19" t="s">
        <v>72</v>
      </c>
      <c r="N6" s="18">
        <v>3.73</v>
      </c>
      <c r="O6" s="18">
        <v>3.73</v>
      </c>
      <c r="P6" s="19" t="s">
        <v>72</v>
      </c>
      <c r="Q6" s="19" t="s">
        <v>72</v>
      </c>
      <c r="R6" s="19" t="s">
        <v>72</v>
      </c>
      <c r="S6" s="18">
        <v>4.75</v>
      </c>
      <c r="T6" s="21">
        <v>7.47</v>
      </c>
      <c r="U6" s="126"/>
    </row>
    <row r="7" spans="1:21">
      <c r="A7" s="17"/>
      <c r="B7" s="14" t="s">
        <v>11</v>
      </c>
      <c r="C7" s="23">
        <v>20</v>
      </c>
      <c r="D7" s="18">
        <v>26.67</v>
      </c>
      <c r="E7" s="18">
        <v>1.65</v>
      </c>
      <c r="F7" s="18">
        <v>1.65</v>
      </c>
      <c r="G7" s="18">
        <v>2.11</v>
      </c>
      <c r="H7" s="18">
        <v>2.11</v>
      </c>
      <c r="I7" s="19" t="s">
        <v>72</v>
      </c>
      <c r="J7" s="19" t="s">
        <v>72</v>
      </c>
      <c r="K7" s="18">
        <v>2.87</v>
      </c>
      <c r="L7" s="18">
        <v>2.87</v>
      </c>
      <c r="M7" s="19" t="s">
        <v>72</v>
      </c>
      <c r="N7" s="18">
        <v>3.91</v>
      </c>
      <c r="O7" s="18">
        <v>3.91</v>
      </c>
      <c r="P7" s="19" t="s">
        <v>72</v>
      </c>
      <c r="Q7" s="19" t="s">
        <v>72</v>
      </c>
      <c r="R7" s="19" t="s">
        <v>72</v>
      </c>
      <c r="S7" s="18">
        <v>5.54</v>
      </c>
      <c r="T7" s="21">
        <v>7.82</v>
      </c>
      <c r="U7" s="126"/>
    </row>
    <row r="8" spans="1:21">
      <c r="A8" s="17"/>
      <c r="B8" s="14" t="s">
        <v>12</v>
      </c>
      <c r="C8" s="23">
        <v>25</v>
      </c>
      <c r="D8" s="18">
        <v>33.4</v>
      </c>
      <c r="E8" s="18">
        <v>1.65</v>
      </c>
      <c r="F8" s="18">
        <v>1.65</v>
      </c>
      <c r="G8" s="18">
        <v>2.77</v>
      </c>
      <c r="H8" s="18">
        <v>2.77</v>
      </c>
      <c r="I8" s="19" t="s">
        <v>72</v>
      </c>
      <c r="J8" s="19" t="s">
        <v>72</v>
      </c>
      <c r="K8" s="18">
        <v>3.38</v>
      </c>
      <c r="L8" s="18">
        <v>3.38</v>
      </c>
      <c r="M8" s="19" t="s">
        <v>72</v>
      </c>
      <c r="N8" s="18">
        <v>4.55</v>
      </c>
      <c r="O8" s="18">
        <v>4.55</v>
      </c>
      <c r="P8" s="19" t="s">
        <v>72</v>
      </c>
      <c r="Q8" s="19" t="s">
        <v>72</v>
      </c>
      <c r="R8" s="19" t="s">
        <v>72</v>
      </c>
      <c r="S8" s="18">
        <v>6.35</v>
      </c>
      <c r="T8" s="21">
        <v>9.09</v>
      </c>
      <c r="U8" s="126"/>
    </row>
    <row r="9" spans="1:21">
      <c r="A9" s="17"/>
      <c r="B9" s="15" t="s">
        <v>55</v>
      </c>
      <c r="C9" s="23">
        <v>32</v>
      </c>
      <c r="D9" s="18">
        <v>42.16</v>
      </c>
      <c r="E9" s="18">
        <v>1.65</v>
      </c>
      <c r="F9" s="18">
        <v>1.65</v>
      </c>
      <c r="G9" s="18">
        <v>2.77</v>
      </c>
      <c r="H9" s="18">
        <v>2.77</v>
      </c>
      <c r="I9" s="19" t="s">
        <v>72</v>
      </c>
      <c r="J9" s="19" t="s">
        <v>72</v>
      </c>
      <c r="K9" s="18">
        <v>3.56</v>
      </c>
      <c r="L9" s="18">
        <v>3.56</v>
      </c>
      <c r="M9" s="19" t="s">
        <v>72</v>
      </c>
      <c r="N9" s="18">
        <v>4.8499999999999996</v>
      </c>
      <c r="O9" s="18">
        <v>4.8499999999999996</v>
      </c>
      <c r="P9" s="19" t="s">
        <v>72</v>
      </c>
      <c r="Q9" s="19" t="s">
        <v>72</v>
      </c>
      <c r="R9" s="19" t="s">
        <v>72</v>
      </c>
      <c r="S9" s="18">
        <v>6.35</v>
      </c>
      <c r="T9" s="21">
        <v>9.6999999999999993</v>
      </c>
      <c r="U9" s="126"/>
    </row>
    <row r="10" spans="1:21">
      <c r="A10" s="17"/>
      <c r="B10" s="15" t="s">
        <v>56</v>
      </c>
      <c r="C10" s="23">
        <v>40</v>
      </c>
      <c r="D10" s="18">
        <v>48.26</v>
      </c>
      <c r="E10" s="18">
        <v>1.65</v>
      </c>
      <c r="F10" s="18">
        <v>1.65</v>
      </c>
      <c r="G10" s="18">
        <v>2.77</v>
      </c>
      <c r="H10" s="18">
        <v>2.77</v>
      </c>
      <c r="I10" s="19" t="s">
        <v>72</v>
      </c>
      <c r="J10" s="19" t="s">
        <v>72</v>
      </c>
      <c r="K10" s="18">
        <v>3.68</v>
      </c>
      <c r="L10" s="18">
        <v>3.68</v>
      </c>
      <c r="M10" s="19" t="s">
        <v>72</v>
      </c>
      <c r="N10" s="18">
        <v>5.08</v>
      </c>
      <c r="O10" s="18">
        <v>5.08</v>
      </c>
      <c r="P10" s="19" t="s">
        <v>72</v>
      </c>
      <c r="Q10" s="19" t="s">
        <v>72</v>
      </c>
      <c r="R10" s="19" t="s">
        <v>72</v>
      </c>
      <c r="S10" s="18">
        <v>7.14</v>
      </c>
      <c r="T10" s="21">
        <v>10.16</v>
      </c>
      <c r="U10" s="126"/>
    </row>
    <row r="11" spans="1:21">
      <c r="A11" s="17"/>
      <c r="B11" s="15" t="s">
        <v>13</v>
      </c>
      <c r="C11" s="23">
        <v>50</v>
      </c>
      <c r="D11" s="18">
        <v>60.33</v>
      </c>
      <c r="E11" s="18">
        <v>1.65</v>
      </c>
      <c r="F11" s="18">
        <v>1.65</v>
      </c>
      <c r="G11" s="18">
        <v>2.77</v>
      </c>
      <c r="H11" s="18">
        <v>2.77</v>
      </c>
      <c r="I11" s="19" t="s">
        <v>72</v>
      </c>
      <c r="J11" s="19" t="s">
        <v>72</v>
      </c>
      <c r="K11" s="18">
        <v>3.91</v>
      </c>
      <c r="L11" s="18">
        <v>3.91</v>
      </c>
      <c r="M11" s="19" t="s">
        <v>72</v>
      </c>
      <c r="N11" s="18">
        <v>5.54</v>
      </c>
      <c r="O11" s="18">
        <v>5.54</v>
      </c>
      <c r="P11" s="19" t="s">
        <v>72</v>
      </c>
      <c r="Q11" s="19" t="s">
        <v>72</v>
      </c>
      <c r="R11" s="19" t="s">
        <v>72</v>
      </c>
      <c r="S11" s="18">
        <v>8.7100000000000009</v>
      </c>
      <c r="T11" s="21">
        <v>11.07</v>
      </c>
      <c r="U11" s="126"/>
    </row>
    <row r="12" spans="1:21">
      <c r="A12" s="17"/>
      <c r="B12" s="15" t="s">
        <v>57</v>
      </c>
      <c r="C12" s="23">
        <v>65</v>
      </c>
      <c r="D12" s="18">
        <v>73.03</v>
      </c>
      <c r="E12" s="18">
        <v>2.11</v>
      </c>
      <c r="F12" s="18">
        <v>2.11</v>
      </c>
      <c r="G12" s="18">
        <v>3.05</v>
      </c>
      <c r="H12" s="18">
        <v>3.05</v>
      </c>
      <c r="I12" s="19" t="s">
        <v>72</v>
      </c>
      <c r="J12" s="19" t="s">
        <v>72</v>
      </c>
      <c r="K12" s="18">
        <v>5.16</v>
      </c>
      <c r="L12" s="18">
        <v>5.16</v>
      </c>
      <c r="M12" s="19" t="s">
        <v>72</v>
      </c>
      <c r="N12" s="18">
        <v>7.01</v>
      </c>
      <c r="O12" s="18">
        <v>7.01</v>
      </c>
      <c r="P12" s="19" t="s">
        <v>72</v>
      </c>
      <c r="Q12" s="19" t="s">
        <v>72</v>
      </c>
      <c r="R12" s="19" t="s">
        <v>72</v>
      </c>
      <c r="S12" s="18">
        <v>9.5299999999999994</v>
      </c>
      <c r="T12" s="21">
        <v>14.02</v>
      </c>
      <c r="U12" s="126"/>
    </row>
    <row r="13" spans="1:21">
      <c r="A13" s="17"/>
      <c r="B13" s="15" t="s">
        <v>14</v>
      </c>
      <c r="C13" s="23">
        <v>80</v>
      </c>
      <c r="D13" s="18">
        <v>88.9</v>
      </c>
      <c r="E13" s="18">
        <v>2.11</v>
      </c>
      <c r="F13" s="18">
        <v>2.11</v>
      </c>
      <c r="G13" s="18">
        <v>3.05</v>
      </c>
      <c r="H13" s="18">
        <v>3.05</v>
      </c>
      <c r="I13" s="19" t="s">
        <v>72</v>
      </c>
      <c r="J13" s="19" t="s">
        <v>72</v>
      </c>
      <c r="K13" s="18">
        <v>5.49</v>
      </c>
      <c r="L13" s="18">
        <v>5.49</v>
      </c>
      <c r="M13" s="19" t="s">
        <v>72</v>
      </c>
      <c r="N13" s="18">
        <v>7.62</v>
      </c>
      <c r="O13" s="18">
        <v>7.62</v>
      </c>
      <c r="P13" s="19" t="s">
        <v>72</v>
      </c>
      <c r="Q13" s="19" t="s">
        <v>72</v>
      </c>
      <c r="R13" s="19" t="s">
        <v>72</v>
      </c>
      <c r="S13" s="18">
        <v>11.13</v>
      </c>
      <c r="T13" s="21">
        <v>15.24</v>
      </c>
      <c r="U13" s="126"/>
    </row>
    <row r="14" spans="1:21">
      <c r="A14" s="17"/>
      <c r="B14" s="15" t="s">
        <v>58</v>
      </c>
      <c r="C14" s="22" t="s">
        <v>72</v>
      </c>
      <c r="D14" s="18">
        <v>101.6</v>
      </c>
      <c r="E14" s="18">
        <v>2.11</v>
      </c>
      <c r="F14" s="18">
        <v>2.11</v>
      </c>
      <c r="G14" s="18">
        <v>3.05</v>
      </c>
      <c r="H14" s="18">
        <v>3.05</v>
      </c>
      <c r="I14" s="19" t="s">
        <v>72</v>
      </c>
      <c r="J14" s="19" t="s">
        <v>72</v>
      </c>
      <c r="K14" s="18">
        <v>5.74</v>
      </c>
      <c r="L14" s="18">
        <v>5.74</v>
      </c>
      <c r="M14" s="19" t="s">
        <v>72</v>
      </c>
      <c r="N14" s="18">
        <v>8.08</v>
      </c>
      <c r="O14" s="18">
        <v>8.08</v>
      </c>
      <c r="P14" s="19" t="s">
        <v>72</v>
      </c>
      <c r="Q14" s="19" t="s">
        <v>72</v>
      </c>
      <c r="R14" s="19" t="s">
        <v>72</v>
      </c>
      <c r="S14" s="19" t="s">
        <v>72</v>
      </c>
      <c r="T14" s="21">
        <v>16.149999999999999</v>
      </c>
      <c r="U14" s="126"/>
    </row>
    <row r="15" spans="1:21">
      <c r="A15" s="17"/>
      <c r="B15" s="15" t="s">
        <v>15</v>
      </c>
      <c r="C15" s="23">
        <v>100</v>
      </c>
      <c r="D15" s="18">
        <v>114.3</v>
      </c>
      <c r="E15" s="18">
        <v>2.11</v>
      </c>
      <c r="F15" s="18">
        <v>2.11</v>
      </c>
      <c r="G15" s="18">
        <v>3.05</v>
      </c>
      <c r="H15" s="18">
        <v>3.05</v>
      </c>
      <c r="I15" s="19" t="s">
        <v>72</v>
      </c>
      <c r="J15" s="19" t="s">
        <v>72</v>
      </c>
      <c r="K15" s="18">
        <v>6.02</v>
      </c>
      <c r="L15" s="18">
        <v>6.02</v>
      </c>
      <c r="M15" s="19" t="s">
        <v>72</v>
      </c>
      <c r="N15" s="18">
        <v>8.56</v>
      </c>
      <c r="O15" s="18">
        <v>8.56</v>
      </c>
      <c r="P15" s="19" t="s">
        <v>72</v>
      </c>
      <c r="Q15" s="18">
        <v>11.13</v>
      </c>
      <c r="R15" s="19" t="s">
        <v>72</v>
      </c>
      <c r="S15" s="18">
        <v>13.49</v>
      </c>
      <c r="T15" s="21">
        <v>17.12</v>
      </c>
      <c r="U15" s="126"/>
    </row>
    <row r="16" spans="1:21">
      <c r="A16" s="17"/>
      <c r="B16" s="15" t="s">
        <v>16</v>
      </c>
      <c r="C16" s="23">
        <v>125</v>
      </c>
      <c r="D16" s="18">
        <v>141.30000000000001</v>
      </c>
      <c r="E16" s="18">
        <v>2.77</v>
      </c>
      <c r="F16" s="18">
        <v>2.77</v>
      </c>
      <c r="G16" s="18">
        <v>3.4</v>
      </c>
      <c r="H16" s="18">
        <v>3.4</v>
      </c>
      <c r="I16" s="19" t="s">
        <v>72</v>
      </c>
      <c r="J16" s="19" t="s">
        <v>72</v>
      </c>
      <c r="K16" s="18">
        <v>6.55</v>
      </c>
      <c r="L16" s="18">
        <v>6.55</v>
      </c>
      <c r="M16" s="19" t="s">
        <v>72</v>
      </c>
      <c r="N16" s="18">
        <v>9.5299999999999994</v>
      </c>
      <c r="O16" s="18">
        <v>9.5299999999999994</v>
      </c>
      <c r="P16" s="19" t="s">
        <v>72</v>
      </c>
      <c r="Q16" s="18">
        <v>12.7</v>
      </c>
      <c r="R16" s="19" t="s">
        <v>72</v>
      </c>
      <c r="S16" s="18">
        <v>15.88</v>
      </c>
      <c r="T16" s="21">
        <v>19.05</v>
      </c>
      <c r="U16" s="126"/>
    </row>
    <row r="17" spans="1:21">
      <c r="A17" s="17"/>
      <c r="B17" s="15" t="s">
        <v>17</v>
      </c>
      <c r="C17" s="23">
        <v>150</v>
      </c>
      <c r="D17" s="18">
        <v>168.28</v>
      </c>
      <c r="E17" s="18">
        <v>2.77</v>
      </c>
      <c r="F17" s="18">
        <v>2.77</v>
      </c>
      <c r="G17" s="18">
        <v>3.4</v>
      </c>
      <c r="H17" s="18">
        <v>3.4</v>
      </c>
      <c r="I17" s="19" t="s">
        <v>72</v>
      </c>
      <c r="J17" s="19" t="s">
        <v>72</v>
      </c>
      <c r="K17" s="18">
        <v>7.11</v>
      </c>
      <c r="L17" s="18">
        <v>7.11</v>
      </c>
      <c r="M17" s="19" t="s">
        <v>72</v>
      </c>
      <c r="N17" s="18">
        <v>10.97</v>
      </c>
      <c r="O17" s="18">
        <v>10.97</v>
      </c>
      <c r="P17" s="19" t="s">
        <v>72</v>
      </c>
      <c r="Q17" s="18">
        <v>14.27</v>
      </c>
      <c r="R17" s="19" t="s">
        <v>72</v>
      </c>
      <c r="S17" s="18">
        <v>18.239999999999998</v>
      </c>
      <c r="T17" s="21">
        <v>21.95</v>
      </c>
      <c r="U17" s="126"/>
    </row>
    <row r="18" spans="1:21">
      <c r="A18" s="17"/>
      <c r="B18" s="15" t="s">
        <v>18</v>
      </c>
      <c r="C18" s="23">
        <v>200</v>
      </c>
      <c r="D18" s="18">
        <v>219.08</v>
      </c>
      <c r="E18" s="18">
        <v>2.77</v>
      </c>
      <c r="F18" s="18">
        <v>2.77</v>
      </c>
      <c r="G18" s="18">
        <v>3.76</v>
      </c>
      <c r="H18" s="18">
        <v>3.76</v>
      </c>
      <c r="I18" s="18">
        <v>6.35</v>
      </c>
      <c r="J18" s="18">
        <v>7.04</v>
      </c>
      <c r="K18" s="18">
        <v>8.18</v>
      </c>
      <c r="L18" s="18">
        <v>8.18</v>
      </c>
      <c r="M18" s="18">
        <v>10.31</v>
      </c>
      <c r="N18" s="18">
        <v>12.7</v>
      </c>
      <c r="O18" s="18">
        <v>12.7</v>
      </c>
      <c r="P18" s="18">
        <v>15.06</v>
      </c>
      <c r="Q18" s="18">
        <v>18.239999999999998</v>
      </c>
      <c r="R18" s="18">
        <v>20.62</v>
      </c>
      <c r="S18" s="18">
        <v>23.01</v>
      </c>
      <c r="T18" s="21">
        <v>22.23</v>
      </c>
      <c r="U18" s="126"/>
    </row>
    <row r="19" spans="1:21">
      <c r="A19" s="17"/>
      <c r="B19" s="15" t="s">
        <v>19</v>
      </c>
      <c r="C19" s="23">
        <v>250</v>
      </c>
      <c r="D19" s="18">
        <v>273.05</v>
      </c>
      <c r="E19" s="18">
        <v>3.4</v>
      </c>
      <c r="F19" s="18">
        <v>3.4</v>
      </c>
      <c r="G19" s="18">
        <v>4.1900000000000004</v>
      </c>
      <c r="H19" s="18">
        <v>4.1900000000000004</v>
      </c>
      <c r="I19" s="18">
        <v>6.35</v>
      </c>
      <c r="J19" s="18">
        <v>7.8</v>
      </c>
      <c r="K19" s="18">
        <v>9.27</v>
      </c>
      <c r="L19" s="18">
        <v>9.27</v>
      </c>
      <c r="M19" s="18">
        <v>12.7</v>
      </c>
      <c r="N19" s="18">
        <v>12.7</v>
      </c>
      <c r="O19" s="18">
        <v>15.06</v>
      </c>
      <c r="P19" s="18">
        <v>18.239999999999998</v>
      </c>
      <c r="Q19" s="18">
        <v>21.41</v>
      </c>
      <c r="R19" s="18">
        <v>25.4</v>
      </c>
      <c r="S19" s="18">
        <v>28.58</v>
      </c>
      <c r="T19" s="20" t="s">
        <v>72</v>
      </c>
      <c r="U19" s="125"/>
    </row>
    <row r="20" spans="1:21">
      <c r="A20" s="17"/>
      <c r="B20" s="15" t="s">
        <v>20</v>
      </c>
      <c r="C20" s="23">
        <v>300</v>
      </c>
      <c r="D20" s="18">
        <v>323.85000000000002</v>
      </c>
      <c r="E20" s="18">
        <v>3.96</v>
      </c>
      <c r="F20" s="18">
        <v>4.1900000000000004</v>
      </c>
      <c r="G20" s="18">
        <v>4.57</v>
      </c>
      <c r="H20" s="18">
        <v>4.57</v>
      </c>
      <c r="I20" s="18">
        <v>6.35</v>
      </c>
      <c r="J20" s="18">
        <v>8.3800000000000008</v>
      </c>
      <c r="K20" s="18">
        <v>9.5299999999999994</v>
      </c>
      <c r="L20" s="18">
        <v>10.31</v>
      </c>
      <c r="M20" s="18">
        <v>14.27</v>
      </c>
      <c r="N20" s="18">
        <v>12.7</v>
      </c>
      <c r="O20" s="18">
        <v>17.45</v>
      </c>
      <c r="P20" s="18">
        <v>21.41</v>
      </c>
      <c r="Q20" s="18">
        <v>25.4</v>
      </c>
      <c r="R20" s="18">
        <v>28.58</v>
      </c>
      <c r="S20" s="18">
        <v>33.32</v>
      </c>
      <c r="T20" s="20" t="s">
        <v>72</v>
      </c>
      <c r="U20" s="125"/>
    </row>
    <row r="21" spans="1:21">
      <c r="A21" s="17"/>
      <c r="B21" s="15" t="s">
        <v>21</v>
      </c>
      <c r="C21" s="23">
        <v>350</v>
      </c>
      <c r="D21" s="18">
        <v>355.6</v>
      </c>
      <c r="E21" s="18">
        <v>3.96</v>
      </c>
      <c r="F21" s="19" t="s">
        <v>72</v>
      </c>
      <c r="G21" s="18">
        <v>4.78</v>
      </c>
      <c r="H21" s="18">
        <v>6.35</v>
      </c>
      <c r="I21" s="18">
        <v>7.92</v>
      </c>
      <c r="J21" s="18">
        <v>9.5299999999999994</v>
      </c>
      <c r="K21" s="18">
        <v>9.5299999999999994</v>
      </c>
      <c r="L21" s="18">
        <v>11.13</v>
      </c>
      <c r="M21" s="18">
        <v>15.06</v>
      </c>
      <c r="N21" s="18">
        <v>12.7</v>
      </c>
      <c r="O21" s="18">
        <v>19.05</v>
      </c>
      <c r="P21" s="18">
        <v>23.8</v>
      </c>
      <c r="Q21" s="18">
        <v>27.76</v>
      </c>
      <c r="R21" s="18">
        <v>31.75</v>
      </c>
      <c r="S21" s="18">
        <v>35.71</v>
      </c>
      <c r="T21" s="20" t="s">
        <v>72</v>
      </c>
      <c r="U21" s="125"/>
    </row>
    <row r="22" spans="1:21">
      <c r="A22" s="17"/>
      <c r="B22" s="15" t="s">
        <v>22</v>
      </c>
      <c r="C22" s="23">
        <v>400</v>
      </c>
      <c r="D22" s="18">
        <v>406.4</v>
      </c>
      <c r="E22" s="18">
        <v>4.1900000000000004</v>
      </c>
      <c r="F22" s="19" t="s">
        <v>72</v>
      </c>
      <c r="G22" s="18">
        <v>4.78</v>
      </c>
      <c r="H22" s="18">
        <v>6.35</v>
      </c>
      <c r="I22" s="18">
        <v>7.92</v>
      </c>
      <c r="J22" s="18">
        <v>9.5299999999999994</v>
      </c>
      <c r="K22" s="18">
        <v>9.5299999999999994</v>
      </c>
      <c r="L22" s="18">
        <v>12.7</v>
      </c>
      <c r="M22" s="18">
        <v>16.66</v>
      </c>
      <c r="N22" s="18">
        <v>12.7</v>
      </c>
      <c r="O22" s="18">
        <v>21.41</v>
      </c>
      <c r="P22" s="18">
        <v>26.19</v>
      </c>
      <c r="Q22" s="18">
        <v>30.94</v>
      </c>
      <c r="R22" s="18">
        <v>36.53</v>
      </c>
      <c r="S22" s="18">
        <v>40.46</v>
      </c>
      <c r="T22" s="20" t="s">
        <v>72</v>
      </c>
      <c r="U22" s="125"/>
    </row>
    <row r="23" spans="1:21">
      <c r="A23" s="17"/>
      <c r="B23" s="15" t="s">
        <v>23</v>
      </c>
      <c r="C23" s="23">
        <v>450</v>
      </c>
      <c r="D23" s="18">
        <v>457.2</v>
      </c>
      <c r="E23" s="18">
        <v>4.1900000000000004</v>
      </c>
      <c r="F23" s="19" t="s">
        <v>72</v>
      </c>
      <c r="G23" s="18">
        <v>4.78</v>
      </c>
      <c r="H23" s="18">
        <v>6.35</v>
      </c>
      <c r="I23" s="18">
        <v>7.92</v>
      </c>
      <c r="J23" s="18">
        <v>11.13</v>
      </c>
      <c r="K23" s="18">
        <v>9.5299999999999994</v>
      </c>
      <c r="L23" s="18">
        <v>14.27</v>
      </c>
      <c r="M23" s="18">
        <v>19.05</v>
      </c>
      <c r="N23" s="18">
        <v>12.7</v>
      </c>
      <c r="O23" s="18">
        <v>23.8</v>
      </c>
      <c r="P23" s="18">
        <v>29.36</v>
      </c>
      <c r="Q23" s="18">
        <v>34.93</v>
      </c>
      <c r="R23" s="18">
        <v>39.67</v>
      </c>
      <c r="S23" s="18">
        <v>45.24</v>
      </c>
      <c r="T23" s="20" t="s">
        <v>72</v>
      </c>
      <c r="U23" s="125"/>
    </row>
    <row r="24" spans="1:21">
      <c r="A24" s="17"/>
      <c r="B24" s="15" t="s">
        <v>24</v>
      </c>
      <c r="C24" s="23">
        <v>500</v>
      </c>
      <c r="D24" s="18">
        <v>508</v>
      </c>
      <c r="E24" s="18">
        <v>4.78</v>
      </c>
      <c r="F24" s="19" t="s">
        <v>72</v>
      </c>
      <c r="G24" s="18">
        <v>5.54</v>
      </c>
      <c r="H24" s="18">
        <v>6.35</v>
      </c>
      <c r="I24" s="18">
        <v>9.35</v>
      </c>
      <c r="J24" s="18">
        <v>12.7</v>
      </c>
      <c r="K24" s="18">
        <v>9.5299999999999994</v>
      </c>
      <c r="L24" s="18">
        <v>15.06</v>
      </c>
      <c r="M24" s="18">
        <v>20.62</v>
      </c>
      <c r="N24" s="18">
        <v>12.7</v>
      </c>
      <c r="O24" s="18">
        <v>26.19</v>
      </c>
      <c r="P24" s="18">
        <v>32.54</v>
      </c>
      <c r="Q24" s="18">
        <v>38.1</v>
      </c>
      <c r="R24" s="18">
        <v>44.45</v>
      </c>
      <c r="S24" s="18">
        <v>49.99</v>
      </c>
      <c r="T24" s="20" t="s">
        <v>72</v>
      </c>
      <c r="U24" s="125"/>
    </row>
    <row r="25" spans="1:21">
      <c r="A25" s="17"/>
      <c r="B25" s="15" t="s">
        <v>59</v>
      </c>
      <c r="C25" s="23">
        <v>550</v>
      </c>
      <c r="D25" s="18">
        <v>558.79999999999995</v>
      </c>
      <c r="E25" s="18">
        <v>4.78</v>
      </c>
      <c r="F25" s="19" t="s">
        <v>72</v>
      </c>
      <c r="G25" s="18">
        <v>5.54</v>
      </c>
      <c r="H25" s="18">
        <v>6.35</v>
      </c>
      <c r="I25" s="18">
        <v>9.35</v>
      </c>
      <c r="J25" s="18">
        <v>12.7</v>
      </c>
      <c r="K25" s="18">
        <v>9.5299999999999994</v>
      </c>
      <c r="L25" s="18">
        <v>15.88</v>
      </c>
      <c r="M25" s="18">
        <v>22.23</v>
      </c>
      <c r="N25" s="18">
        <v>12.7</v>
      </c>
      <c r="O25" s="18">
        <v>28.57</v>
      </c>
      <c r="P25" s="18">
        <v>34.92</v>
      </c>
      <c r="Q25" s="18">
        <v>41.27</v>
      </c>
      <c r="R25" s="18">
        <v>47.62</v>
      </c>
      <c r="S25" s="18">
        <v>53.97</v>
      </c>
      <c r="T25" s="20" t="s">
        <v>72</v>
      </c>
      <c r="U25" s="125"/>
    </row>
    <row r="26" spans="1:21">
      <c r="A26" s="17"/>
      <c r="B26" s="15" t="s">
        <v>25</v>
      </c>
      <c r="C26" s="23">
        <v>600</v>
      </c>
      <c r="D26" s="18">
        <v>609.6</v>
      </c>
      <c r="E26" s="18">
        <v>5.54</v>
      </c>
      <c r="F26" s="19" t="s">
        <v>72</v>
      </c>
      <c r="G26" s="18">
        <v>6.35</v>
      </c>
      <c r="H26" s="18">
        <v>6.35</v>
      </c>
      <c r="I26" s="18">
        <v>9.35</v>
      </c>
      <c r="J26" s="18">
        <v>14.27</v>
      </c>
      <c r="K26" s="18">
        <v>9.5299999999999994</v>
      </c>
      <c r="L26" s="18">
        <v>17.45</v>
      </c>
      <c r="M26" s="18">
        <v>24.59</v>
      </c>
      <c r="N26" s="18">
        <v>12.7</v>
      </c>
      <c r="O26" s="18">
        <v>30.94</v>
      </c>
      <c r="P26" s="18">
        <v>38.89</v>
      </c>
      <c r="Q26" s="18">
        <v>46.02</v>
      </c>
      <c r="R26" s="18">
        <v>52.37</v>
      </c>
      <c r="S26" s="18">
        <v>59.51</v>
      </c>
      <c r="T26" s="20" t="s">
        <v>72</v>
      </c>
      <c r="U26" s="125"/>
    </row>
    <row r="27" spans="1:21">
      <c r="A27" s="17"/>
      <c r="B27" s="16"/>
      <c r="C27" s="24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27"/>
    </row>
    <row r="36" ht="21" customHeight="1"/>
    <row r="37" ht="17.25" customHeight="1"/>
  </sheetData>
  <mergeCells count="1">
    <mergeCell ref="B1:T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7"/>
  <sheetViews>
    <sheetView showGridLines="0" topLeftCell="C1" workbookViewId="0">
      <selection activeCell="E51" sqref="E51"/>
    </sheetView>
  </sheetViews>
  <sheetFormatPr defaultColWidth="7.7109375" defaultRowHeight="12.75"/>
  <cols>
    <col min="1" max="1" width="5.7109375" customWidth="1"/>
    <col min="2" max="3" width="9.140625" customWidth="1"/>
    <col min="4" max="22" width="6.7109375" customWidth="1"/>
  </cols>
  <sheetData>
    <row r="1" spans="1:89" ht="21" customHeight="1" thickBot="1">
      <c r="A1" s="35"/>
      <c r="B1" s="104"/>
      <c r="C1" s="104"/>
      <c r="D1" s="192" t="s">
        <v>455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3"/>
      <c r="AQ1" s="132"/>
      <c r="AR1" s="131"/>
      <c r="AS1" s="201" t="s">
        <v>442</v>
      </c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2"/>
      <c r="BP1" s="123"/>
      <c r="BQ1" s="146"/>
      <c r="BR1" s="121"/>
      <c r="BS1" s="192" t="s">
        <v>441</v>
      </c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3"/>
    </row>
    <row r="2" spans="1:89" ht="31.5" customHeight="1" thickBot="1">
      <c r="A2" s="35"/>
      <c r="B2" s="1" t="s">
        <v>73</v>
      </c>
      <c r="C2" s="1" t="s">
        <v>0</v>
      </c>
      <c r="D2" s="1" t="s">
        <v>71</v>
      </c>
      <c r="E2" s="97">
        <v>1.4</v>
      </c>
      <c r="F2" s="97">
        <v>1.6</v>
      </c>
      <c r="G2" s="97">
        <v>1.8</v>
      </c>
      <c r="H2" s="97">
        <v>2</v>
      </c>
      <c r="I2" s="97">
        <v>2.2999999999999998</v>
      </c>
      <c r="J2" s="97">
        <v>2.6</v>
      </c>
      <c r="K2" s="97">
        <v>2.9</v>
      </c>
      <c r="L2" s="97">
        <v>3.2</v>
      </c>
      <c r="M2" s="97">
        <v>3.6</v>
      </c>
      <c r="N2" s="101">
        <v>4</v>
      </c>
      <c r="O2" s="97">
        <v>4.5</v>
      </c>
      <c r="P2" s="101">
        <v>5</v>
      </c>
      <c r="Q2" s="97">
        <v>5.6</v>
      </c>
      <c r="R2" s="97">
        <v>6.3</v>
      </c>
      <c r="S2" s="97">
        <v>7.1</v>
      </c>
      <c r="T2" s="101">
        <v>8</v>
      </c>
      <c r="U2" s="97">
        <v>8.8000000000000007</v>
      </c>
      <c r="V2" s="97">
        <v>10</v>
      </c>
      <c r="W2" s="97">
        <v>11</v>
      </c>
      <c r="X2" s="97">
        <v>12.5</v>
      </c>
      <c r="Y2" s="97">
        <v>14.2</v>
      </c>
      <c r="Z2" s="97">
        <v>16</v>
      </c>
      <c r="AA2" s="97">
        <v>17.5</v>
      </c>
      <c r="AB2" s="97">
        <v>20</v>
      </c>
      <c r="AC2" s="97">
        <v>22.2</v>
      </c>
      <c r="AD2" s="97">
        <v>25</v>
      </c>
      <c r="AE2" s="97">
        <v>28</v>
      </c>
      <c r="AF2" s="97">
        <v>30</v>
      </c>
      <c r="AG2" s="97">
        <v>32</v>
      </c>
      <c r="AH2" s="97">
        <v>36</v>
      </c>
      <c r="AI2" s="97">
        <v>40</v>
      </c>
      <c r="AJ2" s="97">
        <v>45</v>
      </c>
      <c r="AK2" s="97">
        <v>50</v>
      </c>
      <c r="AL2" s="97">
        <v>55</v>
      </c>
      <c r="AM2" s="97">
        <v>60</v>
      </c>
      <c r="AN2" s="98">
        <v>65</v>
      </c>
      <c r="AQ2" s="133" t="s">
        <v>73</v>
      </c>
      <c r="AR2" s="3" t="s">
        <v>0</v>
      </c>
      <c r="AS2" s="3" t="s">
        <v>71</v>
      </c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 t="s">
        <v>456</v>
      </c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6"/>
      <c r="BP2" s="138"/>
      <c r="BQ2" s="141" t="s">
        <v>73</v>
      </c>
      <c r="BR2" s="1" t="s">
        <v>0</v>
      </c>
      <c r="BS2" s="1" t="s">
        <v>71</v>
      </c>
      <c r="BT2" s="97"/>
      <c r="BU2" s="97"/>
      <c r="BV2" s="97"/>
      <c r="BW2" s="97"/>
      <c r="BX2" s="97"/>
      <c r="BY2" s="97"/>
      <c r="BZ2" s="97"/>
      <c r="CA2" s="97"/>
      <c r="CB2" s="97" t="s">
        <v>456</v>
      </c>
      <c r="CC2" s="97"/>
      <c r="CD2" s="97"/>
      <c r="CE2" s="97"/>
      <c r="CF2" s="97"/>
      <c r="CG2" s="97"/>
      <c r="CH2" s="97"/>
      <c r="CI2" s="97"/>
      <c r="CJ2" s="97"/>
      <c r="CK2" s="98"/>
    </row>
    <row r="3" spans="1:89">
      <c r="A3" s="35">
        <v>1</v>
      </c>
      <c r="B3" s="115" t="s">
        <v>69</v>
      </c>
      <c r="C3" s="116" t="s">
        <v>72</v>
      </c>
      <c r="D3" s="30">
        <v>10.199999999999999</v>
      </c>
      <c r="E3" s="33">
        <v>1.4</v>
      </c>
      <c r="F3" s="32">
        <v>1.6</v>
      </c>
      <c r="G3" s="105">
        <v>1.8</v>
      </c>
      <c r="H3" s="105">
        <v>2</v>
      </c>
      <c r="I3" s="105">
        <v>2.2999999999999998</v>
      </c>
      <c r="J3" s="106">
        <v>2.6</v>
      </c>
      <c r="K3" s="36" t="s">
        <v>72</v>
      </c>
      <c r="L3" s="36" t="s">
        <v>72</v>
      </c>
      <c r="M3" s="36" t="s">
        <v>72</v>
      </c>
      <c r="N3" s="36" t="s">
        <v>72</v>
      </c>
      <c r="O3" s="36" t="s">
        <v>72</v>
      </c>
      <c r="P3" s="36" t="s">
        <v>72</v>
      </c>
      <c r="Q3" s="36" t="s">
        <v>72</v>
      </c>
      <c r="R3" s="36" t="s">
        <v>72</v>
      </c>
      <c r="S3" s="36" t="s">
        <v>72</v>
      </c>
      <c r="T3" s="36" t="s">
        <v>72</v>
      </c>
      <c r="U3" s="36" t="s">
        <v>72</v>
      </c>
      <c r="V3" s="36" t="s">
        <v>72</v>
      </c>
      <c r="W3" s="36" t="s">
        <v>72</v>
      </c>
      <c r="X3" s="36" t="s">
        <v>72</v>
      </c>
      <c r="Y3" s="36" t="s">
        <v>72</v>
      </c>
      <c r="Z3" s="36" t="s">
        <v>72</v>
      </c>
      <c r="AA3" s="36" t="s">
        <v>72</v>
      </c>
      <c r="AB3" s="36" t="s">
        <v>72</v>
      </c>
      <c r="AC3" s="36" t="s">
        <v>72</v>
      </c>
      <c r="AD3" s="36" t="s">
        <v>72</v>
      </c>
      <c r="AE3" s="108" t="s">
        <v>72</v>
      </c>
      <c r="AF3" s="108" t="s">
        <v>72</v>
      </c>
      <c r="AG3" s="108" t="s">
        <v>72</v>
      </c>
      <c r="AH3" s="108" t="s">
        <v>72</v>
      </c>
      <c r="AI3" s="108" t="s">
        <v>72</v>
      </c>
      <c r="AJ3" s="108" t="s">
        <v>72</v>
      </c>
      <c r="AK3" s="108" t="s">
        <v>72</v>
      </c>
      <c r="AL3" s="108" t="s">
        <v>72</v>
      </c>
      <c r="AM3" s="108" t="s">
        <v>72</v>
      </c>
      <c r="AN3" s="109" t="s">
        <v>72</v>
      </c>
      <c r="AQ3" s="134" t="s">
        <v>69</v>
      </c>
      <c r="AR3" s="128" t="s">
        <v>72</v>
      </c>
      <c r="AS3" s="25">
        <v>10.199999999999999</v>
      </c>
      <c r="AT3" s="28">
        <v>1.6</v>
      </c>
      <c r="AU3" s="29">
        <v>1.8</v>
      </c>
      <c r="AV3" s="6">
        <v>2</v>
      </c>
      <c r="AW3" s="6">
        <v>2.2999999999999998</v>
      </c>
      <c r="AX3" s="6">
        <v>2.6</v>
      </c>
      <c r="AY3" s="4" t="s">
        <v>72</v>
      </c>
      <c r="AZ3" s="4" t="s">
        <v>72</v>
      </c>
      <c r="BA3" s="4" t="s">
        <v>72</v>
      </c>
      <c r="BB3" s="4" t="s">
        <v>72</v>
      </c>
      <c r="BC3" s="4" t="s">
        <v>72</v>
      </c>
      <c r="BD3" s="4" t="s">
        <v>72</v>
      </c>
      <c r="BE3" s="4" t="s">
        <v>72</v>
      </c>
      <c r="BF3" s="4" t="s">
        <v>72</v>
      </c>
      <c r="BG3" s="4" t="s">
        <v>72</v>
      </c>
      <c r="BH3" s="4" t="s">
        <v>72</v>
      </c>
      <c r="BI3" s="4" t="s">
        <v>72</v>
      </c>
      <c r="BJ3" s="4" t="s">
        <v>72</v>
      </c>
      <c r="BK3" s="4" t="s">
        <v>72</v>
      </c>
      <c r="BL3" s="4" t="s">
        <v>72</v>
      </c>
      <c r="BM3" s="4" t="s">
        <v>72</v>
      </c>
      <c r="BN3" s="4" t="s">
        <v>72</v>
      </c>
      <c r="BO3" s="5" t="s">
        <v>72</v>
      </c>
      <c r="BP3" s="139"/>
      <c r="BQ3" s="142" t="s">
        <v>69</v>
      </c>
      <c r="BR3" s="116" t="s">
        <v>72</v>
      </c>
      <c r="BS3" s="30">
        <v>10.199999999999999</v>
      </c>
      <c r="BT3" s="33">
        <v>1.4</v>
      </c>
      <c r="BU3" s="31">
        <v>1.6</v>
      </c>
      <c r="BV3" s="33">
        <v>1.8</v>
      </c>
      <c r="BW3" s="33">
        <v>2</v>
      </c>
      <c r="BX3" s="33">
        <v>2.2999999999999998</v>
      </c>
      <c r="BY3" s="36">
        <v>2.6</v>
      </c>
      <c r="BZ3" s="36" t="s">
        <v>72</v>
      </c>
      <c r="CA3" s="36" t="s">
        <v>72</v>
      </c>
      <c r="CB3" s="36" t="s">
        <v>72</v>
      </c>
      <c r="CC3" s="36" t="s">
        <v>72</v>
      </c>
      <c r="CD3" s="36" t="s">
        <v>72</v>
      </c>
      <c r="CE3" s="36" t="s">
        <v>72</v>
      </c>
      <c r="CF3" s="36" t="s">
        <v>72</v>
      </c>
      <c r="CG3" s="36" t="s">
        <v>72</v>
      </c>
      <c r="CH3" s="36" t="s">
        <v>72</v>
      </c>
      <c r="CI3" s="36" t="s">
        <v>72</v>
      </c>
      <c r="CJ3" s="36" t="s">
        <v>72</v>
      </c>
      <c r="CK3" s="37" t="s">
        <v>72</v>
      </c>
    </row>
    <row r="4" spans="1:89">
      <c r="A4" s="35"/>
      <c r="B4" s="117" t="s">
        <v>33</v>
      </c>
      <c r="C4" s="118">
        <v>10</v>
      </c>
      <c r="D4" s="30">
        <v>13.5</v>
      </c>
      <c r="E4" s="33">
        <v>1.4</v>
      </c>
      <c r="F4" s="33">
        <v>1.6</v>
      </c>
      <c r="G4" s="32">
        <v>1.8</v>
      </c>
      <c r="H4" s="105">
        <v>2</v>
      </c>
      <c r="I4" s="105">
        <v>2.2999999999999998</v>
      </c>
      <c r="J4" s="106">
        <v>2.6</v>
      </c>
      <c r="K4" s="105">
        <v>2.9</v>
      </c>
      <c r="L4" s="106">
        <v>3.2</v>
      </c>
      <c r="M4" s="106">
        <v>3.6</v>
      </c>
      <c r="N4" s="36" t="s">
        <v>72</v>
      </c>
      <c r="O4" s="36" t="s">
        <v>72</v>
      </c>
      <c r="P4" s="36" t="s">
        <v>72</v>
      </c>
      <c r="Q4" s="36" t="s">
        <v>72</v>
      </c>
      <c r="R4" s="36" t="s">
        <v>72</v>
      </c>
      <c r="S4" s="36" t="s">
        <v>72</v>
      </c>
      <c r="T4" s="36" t="s">
        <v>72</v>
      </c>
      <c r="U4" s="36" t="s">
        <v>72</v>
      </c>
      <c r="V4" s="36" t="s">
        <v>72</v>
      </c>
      <c r="W4" s="36" t="s">
        <v>72</v>
      </c>
      <c r="X4" s="36" t="s">
        <v>72</v>
      </c>
      <c r="Y4" s="36" t="s">
        <v>72</v>
      </c>
      <c r="Z4" s="36" t="s">
        <v>72</v>
      </c>
      <c r="AA4" s="36" t="s">
        <v>72</v>
      </c>
      <c r="AB4" s="36" t="s">
        <v>72</v>
      </c>
      <c r="AC4" s="36" t="s">
        <v>72</v>
      </c>
      <c r="AD4" s="36" t="s">
        <v>72</v>
      </c>
      <c r="AE4" s="36" t="s">
        <v>72</v>
      </c>
      <c r="AF4" s="36" t="s">
        <v>72</v>
      </c>
      <c r="AG4" s="36" t="s">
        <v>72</v>
      </c>
      <c r="AH4" s="36" t="s">
        <v>72</v>
      </c>
      <c r="AI4" s="36" t="s">
        <v>72</v>
      </c>
      <c r="AJ4" s="36" t="s">
        <v>72</v>
      </c>
      <c r="AK4" s="36" t="s">
        <v>72</v>
      </c>
      <c r="AL4" s="36" t="s">
        <v>72</v>
      </c>
      <c r="AM4" s="36" t="s">
        <v>72</v>
      </c>
      <c r="AN4" s="37" t="s">
        <v>72</v>
      </c>
      <c r="AQ4" s="135" t="s">
        <v>33</v>
      </c>
      <c r="AR4" s="129">
        <v>10</v>
      </c>
      <c r="AS4" s="25">
        <v>13.5</v>
      </c>
      <c r="AT4" s="28">
        <v>1.8</v>
      </c>
      <c r="AU4" s="6">
        <v>2</v>
      </c>
      <c r="AV4" s="29">
        <v>2.2999999999999998</v>
      </c>
      <c r="AW4" s="6">
        <v>2.6</v>
      </c>
      <c r="AX4" s="6">
        <v>2.9</v>
      </c>
      <c r="AY4" s="6">
        <v>3.2</v>
      </c>
      <c r="AZ4" s="6">
        <v>3.6</v>
      </c>
      <c r="BA4" s="4" t="s">
        <v>72</v>
      </c>
      <c r="BB4" s="4" t="s">
        <v>72</v>
      </c>
      <c r="BC4" s="4" t="s">
        <v>72</v>
      </c>
      <c r="BD4" s="4" t="s">
        <v>72</v>
      </c>
      <c r="BE4" s="4" t="s">
        <v>72</v>
      </c>
      <c r="BF4" s="4" t="s">
        <v>72</v>
      </c>
      <c r="BG4" s="4" t="s">
        <v>72</v>
      </c>
      <c r="BH4" s="4" t="s">
        <v>72</v>
      </c>
      <c r="BI4" s="4" t="s">
        <v>72</v>
      </c>
      <c r="BJ4" s="4" t="s">
        <v>72</v>
      </c>
      <c r="BK4" s="4" t="s">
        <v>72</v>
      </c>
      <c r="BL4" s="4" t="s">
        <v>72</v>
      </c>
      <c r="BM4" s="4" t="s">
        <v>72</v>
      </c>
      <c r="BN4" s="4" t="s">
        <v>72</v>
      </c>
      <c r="BO4" s="5" t="s">
        <v>72</v>
      </c>
      <c r="BP4" s="139"/>
      <c r="BQ4" s="143" t="s">
        <v>33</v>
      </c>
      <c r="BR4" s="118">
        <v>10</v>
      </c>
      <c r="BS4" s="30">
        <v>13.5</v>
      </c>
      <c r="BT4" s="33">
        <v>1.4</v>
      </c>
      <c r="BU4" s="33">
        <v>1.6</v>
      </c>
      <c r="BV4" s="31">
        <v>1.8</v>
      </c>
      <c r="BW4" s="33">
        <v>2</v>
      </c>
      <c r="BX4" s="33">
        <v>2.2999999999999998</v>
      </c>
      <c r="BY4" s="36">
        <v>2.6</v>
      </c>
      <c r="BZ4" s="33">
        <v>2.9</v>
      </c>
      <c r="CA4" s="36">
        <v>3.2</v>
      </c>
      <c r="CB4" s="36">
        <v>3.6</v>
      </c>
      <c r="CC4" s="36" t="s">
        <v>72</v>
      </c>
      <c r="CD4" s="36" t="s">
        <v>72</v>
      </c>
      <c r="CE4" s="36" t="s">
        <v>72</v>
      </c>
      <c r="CF4" s="36" t="s">
        <v>72</v>
      </c>
      <c r="CG4" s="36" t="s">
        <v>72</v>
      </c>
      <c r="CH4" s="36" t="s">
        <v>72</v>
      </c>
      <c r="CI4" s="36" t="s">
        <v>72</v>
      </c>
      <c r="CJ4" s="36" t="s">
        <v>72</v>
      </c>
      <c r="CK4" s="37" t="s">
        <v>72</v>
      </c>
    </row>
    <row r="5" spans="1:89">
      <c r="A5" s="35"/>
      <c r="B5" s="117" t="s">
        <v>70</v>
      </c>
      <c r="C5" s="116" t="s">
        <v>72</v>
      </c>
      <c r="D5" s="30">
        <v>17.2</v>
      </c>
      <c r="E5" s="33">
        <v>1.4</v>
      </c>
      <c r="F5" s="33">
        <v>1.6</v>
      </c>
      <c r="G5" s="32">
        <v>1.8</v>
      </c>
      <c r="H5" s="105">
        <v>2</v>
      </c>
      <c r="I5" s="105">
        <v>2.2999999999999998</v>
      </c>
      <c r="J5" s="106">
        <v>2.6</v>
      </c>
      <c r="K5" s="105">
        <v>2.9</v>
      </c>
      <c r="L5" s="106">
        <v>3.2</v>
      </c>
      <c r="M5" s="106">
        <v>3.6</v>
      </c>
      <c r="N5" s="106">
        <v>4</v>
      </c>
      <c r="O5" s="107">
        <v>4.5</v>
      </c>
      <c r="P5" s="36" t="s">
        <v>72</v>
      </c>
      <c r="Q5" s="36" t="s">
        <v>72</v>
      </c>
      <c r="R5" s="36" t="s">
        <v>72</v>
      </c>
      <c r="S5" s="36" t="s">
        <v>72</v>
      </c>
      <c r="T5" s="36" t="s">
        <v>72</v>
      </c>
      <c r="U5" s="36" t="s">
        <v>72</v>
      </c>
      <c r="V5" s="36" t="s">
        <v>72</v>
      </c>
      <c r="W5" s="36" t="s">
        <v>72</v>
      </c>
      <c r="X5" s="36" t="s">
        <v>72</v>
      </c>
      <c r="Y5" s="36" t="s">
        <v>72</v>
      </c>
      <c r="Z5" s="36" t="s">
        <v>72</v>
      </c>
      <c r="AA5" s="36" t="s">
        <v>72</v>
      </c>
      <c r="AB5" s="36" t="s">
        <v>72</v>
      </c>
      <c r="AC5" s="36" t="s">
        <v>72</v>
      </c>
      <c r="AD5" s="36" t="s">
        <v>72</v>
      </c>
      <c r="AE5" s="36" t="s">
        <v>72</v>
      </c>
      <c r="AF5" s="36" t="s">
        <v>72</v>
      </c>
      <c r="AG5" s="36" t="s">
        <v>72</v>
      </c>
      <c r="AH5" s="36" t="s">
        <v>72</v>
      </c>
      <c r="AI5" s="36" t="s">
        <v>72</v>
      </c>
      <c r="AJ5" s="36" t="s">
        <v>72</v>
      </c>
      <c r="AK5" s="36" t="s">
        <v>72</v>
      </c>
      <c r="AL5" s="36" t="s">
        <v>72</v>
      </c>
      <c r="AM5" s="36" t="s">
        <v>72</v>
      </c>
      <c r="AN5" s="37" t="s">
        <v>72</v>
      </c>
      <c r="AQ5" s="135" t="s">
        <v>70</v>
      </c>
      <c r="AR5" s="128" t="s">
        <v>72</v>
      </c>
      <c r="AS5" s="25">
        <v>17.2</v>
      </c>
      <c r="AT5" s="28">
        <v>1.8</v>
      </c>
      <c r="AU5" s="6">
        <v>2</v>
      </c>
      <c r="AV5" s="29">
        <v>2.2999999999999998</v>
      </c>
      <c r="AW5" s="6">
        <v>2.6</v>
      </c>
      <c r="AX5" s="6">
        <v>2.9</v>
      </c>
      <c r="AY5" s="6">
        <v>3.2</v>
      </c>
      <c r="AZ5" s="6">
        <v>3.6</v>
      </c>
      <c r="BA5" s="6">
        <v>4</v>
      </c>
      <c r="BB5" s="6">
        <v>4.5</v>
      </c>
      <c r="BC5" s="4" t="s">
        <v>72</v>
      </c>
      <c r="BD5" s="4" t="s">
        <v>72</v>
      </c>
      <c r="BE5" s="4" t="s">
        <v>72</v>
      </c>
      <c r="BF5" s="4" t="s">
        <v>72</v>
      </c>
      <c r="BG5" s="4" t="s">
        <v>72</v>
      </c>
      <c r="BH5" s="4" t="s">
        <v>72</v>
      </c>
      <c r="BI5" s="4" t="s">
        <v>72</v>
      </c>
      <c r="BJ5" s="4" t="s">
        <v>72</v>
      </c>
      <c r="BK5" s="4" t="s">
        <v>72</v>
      </c>
      <c r="BL5" s="4" t="s">
        <v>72</v>
      </c>
      <c r="BM5" s="4" t="s">
        <v>72</v>
      </c>
      <c r="BN5" s="4" t="s">
        <v>72</v>
      </c>
      <c r="BO5" s="5" t="s">
        <v>72</v>
      </c>
      <c r="BP5" s="139"/>
      <c r="BQ5" s="143" t="s">
        <v>70</v>
      </c>
      <c r="BR5" s="116" t="s">
        <v>72</v>
      </c>
      <c r="BS5" s="30">
        <v>17.2</v>
      </c>
      <c r="BT5" s="33">
        <v>1.4</v>
      </c>
      <c r="BU5" s="33">
        <v>1.6</v>
      </c>
      <c r="BV5" s="31">
        <v>1.8</v>
      </c>
      <c r="BW5" s="33">
        <v>2</v>
      </c>
      <c r="BX5" s="33">
        <v>2.2999999999999998</v>
      </c>
      <c r="BY5" s="36">
        <v>2.6</v>
      </c>
      <c r="BZ5" s="33">
        <v>2.9</v>
      </c>
      <c r="CA5" s="36">
        <v>3.2</v>
      </c>
      <c r="CB5" s="36">
        <v>3.6</v>
      </c>
      <c r="CC5" s="36">
        <v>4</v>
      </c>
      <c r="CD5" s="36" t="s">
        <v>72</v>
      </c>
      <c r="CE5" s="36" t="s">
        <v>72</v>
      </c>
      <c r="CF5" s="36" t="s">
        <v>72</v>
      </c>
      <c r="CG5" s="36" t="s">
        <v>72</v>
      </c>
      <c r="CH5" s="36" t="s">
        <v>72</v>
      </c>
      <c r="CI5" s="36" t="s">
        <v>72</v>
      </c>
      <c r="CJ5" s="36" t="s">
        <v>72</v>
      </c>
      <c r="CK5" s="37" t="s">
        <v>72</v>
      </c>
    </row>
    <row r="6" spans="1:89">
      <c r="A6" s="35"/>
      <c r="B6" s="117" t="s">
        <v>10</v>
      </c>
      <c r="C6" s="118">
        <v>15</v>
      </c>
      <c r="D6" s="30">
        <v>21.3</v>
      </c>
      <c r="E6" s="33">
        <v>1.4</v>
      </c>
      <c r="F6" s="33">
        <v>1.6</v>
      </c>
      <c r="G6" s="33">
        <v>1.8</v>
      </c>
      <c r="H6" s="32">
        <v>2</v>
      </c>
      <c r="I6" s="105">
        <v>2.2999999999999998</v>
      </c>
      <c r="J6" s="106">
        <v>2.6</v>
      </c>
      <c r="K6" s="105">
        <v>2.9</v>
      </c>
      <c r="L6" s="106">
        <v>3.2</v>
      </c>
      <c r="M6" s="106">
        <v>3.6</v>
      </c>
      <c r="N6" s="106">
        <v>4</v>
      </c>
      <c r="O6" s="106">
        <v>4.5</v>
      </c>
      <c r="P6" s="107">
        <v>5</v>
      </c>
      <c r="Q6" s="36" t="s">
        <v>72</v>
      </c>
      <c r="R6" s="36" t="s">
        <v>72</v>
      </c>
      <c r="S6" s="36" t="s">
        <v>72</v>
      </c>
      <c r="T6" s="36" t="s">
        <v>72</v>
      </c>
      <c r="U6" s="36" t="s">
        <v>72</v>
      </c>
      <c r="V6" s="36" t="s">
        <v>72</v>
      </c>
      <c r="W6" s="36" t="s">
        <v>72</v>
      </c>
      <c r="X6" s="36" t="s">
        <v>72</v>
      </c>
      <c r="Y6" s="36" t="s">
        <v>72</v>
      </c>
      <c r="Z6" s="36" t="s">
        <v>72</v>
      </c>
      <c r="AA6" s="36" t="s">
        <v>72</v>
      </c>
      <c r="AB6" s="36" t="s">
        <v>72</v>
      </c>
      <c r="AC6" s="36" t="s">
        <v>72</v>
      </c>
      <c r="AD6" s="36" t="s">
        <v>72</v>
      </c>
      <c r="AE6" s="36" t="s">
        <v>72</v>
      </c>
      <c r="AF6" s="36" t="s">
        <v>72</v>
      </c>
      <c r="AG6" s="36" t="s">
        <v>72</v>
      </c>
      <c r="AH6" s="36" t="s">
        <v>72</v>
      </c>
      <c r="AI6" s="36" t="s">
        <v>72</v>
      </c>
      <c r="AJ6" s="36" t="s">
        <v>72</v>
      </c>
      <c r="AK6" s="36" t="s">
        <v>72</v>
      </c>
      <c r="AL6" s="36" t="s">
        <v>72</v>
      </c>
      <c r="AM6" s="36" t="s">
        <v>72</v>
      </c>
      <c r="AN6" s="37" t="s">
        <v>72</v>
      </c>
      <c r="AQ6" s="135" t="s">
        <v>10</v>
      </c>
      <c r="AR6" s="129">
        <v>15</v>
      </c>
      <c r="AS6" s="25">
        <v>21.3</v>
      </c>
      <c r="AT6" s="28">
        <v>2</v>
      </c>
      <c r="AU6" s="6">
        <v>2.2999999999999998</v>
      </c>
      <c r="AV6" s="6">
        <v>2.6</v>
      </c>
      <c r="AW6" s="29">
        <v>2.9</v>
      </c>
      <c r="AX6" s="6">
        <v>3.2</v>
      </c>
      <c r="AY6" s="6">
        <v>3.6</v>
      </c>
      <c r="AZ6" s="6">
        <v>4</v>
      </c>
      <c r="BA6" s="6">
        <v>4.5</v>
      </c>
      <c r="BB6" s="6">
        <v>5</v>
      </c>
      <c r="BC6" s="4" t="s">
        <v>72</v>
      </c>
      <c r="BD6" s="4" t="s">
        <v>72</v>
      </c>
      <c r="BE6" s="4" t="s">
        <v>72</v>
      </c>
      <c r="BF6" s="4" t="s">
        <v>72</v>
      </c>
      <c r="BG6" s="4" t="s">
        <v>72</v>
      </c>
      <c r="BH6" s="4" t="s">
        <v>72</v>
      </c>
      <c r="BI6" s="4" t="s">
        <v>72</v>
      </c>
      <c r="BJ6" s="4" t="s">
        <v>72</v>
      </c>
      <c r="BK6" s="4" t="s">
        <v>72</v>
      </c>
      <c r="BL6" s="4" t="s">
        <v>72</v>
      </c>
      <c r="BM6" s="4" t="s">
        <v>72</v>
      </c>
      <c r="BN6" s="4" t="s">
        <v>72</v>
      </c>
      <c r="BO6" s="5" t="s">
        <v>72</v>
      </c>
      <c r="BP6" s="139"/>
      <c r="BQ6" s="143" t="s">
        <v>10</v>
      </c>
      <c r="BR6" s="118">
        <v>15</v>
      </c>
      <c r="BS6" s="30">
        <v>21.3</v>
      </c>
      <c r="BT6" s="33">
        <v>1.4</v>
      </c>
      <c r="BU6" s="33">
        <v>1.6</v>
      </c>
      <c r="BV6" s="33">
        <v>1.8</v>
      </c>
      <c r="BW6" s="31">
        <v>2</v>
      </c>
      <c r="BX6" s="33">
        <v>2.2999999999999998</v>
      </c>
      <c r="BY6" s="36">
        <v>2.6</v>
      </c>
      <c r="BZ6" s="33">
        <v>2.9</v>
      </c>
      <c r="CA6" s="36">
        <v>3.2</v>
      </c>
      <c r="CB6" s="36">
        <v>3.6</v>
      </c>
      <c r="CC6" s="36">
        <v>4</v>
      </c>
      <c r="CD6" s="36">
        <v>4.5</v>
      </c>
      <c r="CE6" s="36" t="s">
        <v>72</v>
      </c>
      <c r="CF6" s="36" t="s">
        <v>72</v>
      </c>
      <c r="CG6" s="36" t="s">
        <v>72</v>
      </c>
      <c r="CH6" s="36" t="s">
        <v>72</v>
      </c>
      <c r="CI6" s="36" t="s">
        <v>72</v>
      </c>
      <c r="CJ6" s="36" t="s">
        <v>72</v>
      </c>
      <c r="CK6" s="37" t="s">
        <v>72</v>
      </c>
    </row>
    <row r="7" spans="1:89">
      <c r="A7" s="35"/>
      <c r="B7" s="117" t="s">
        <v>11</v>
      </c>
      <c r="C7" s="118">
        <v>20</v>
      </c>
      <c r="D7" s="30">
        <v>26.9</v>
      </c>
      <c r="E7" s="33">
        <v>1.4</v>
      </c>
      <c r="F7" s="33">
        <v>1.6</v>
      </c>
      <c r="G7" s="33">
        <v>1.8</v>
      </c>
      <c r="H7" s="32">
        <v>2</v>
      </c>
      <c r="I7" s="32">
        <v>2.2999999999999998</v>
      </c>
      <c r="J7" s="106">
        <v>2.6</v>
      </c>
      <c r="K7" s="105">
        <v>2.9</v>
      </c>
      <c r="L7" s="106">
        <v>3.2</v>
      </c>
      <c r="M7" s="106">
        <v>3.6</v>
      </c>
      <c r="N7" s="106">
        <v>4</v>
      </c>
      <c r="O7" s="106">
        <v>4.5</v>
      </c>
      <c r="P7" s="105">
        <v>5</v>
      </c>
      <c r="Q7" s="107">
        <v>5.6</v>
      </c>
      <c r="R7" s="107">
        <v>6.3</v>
      </c>
      <c r="S7" s="107">
        <v>7.1</v>
      </c>
      <c r="T7" s="36" t="s">
        <v>72</v>
      </c>
      <c r="U7" s="36" t="s">
        <v>72</v>
      </c>
      <c r="V7" s="36" t="s">
        <v>72</v>
      </c>
      <c r="W7" s="36" t="s">
        <v>72</v>
      </c>
      <c r="X7" s="36" t="s">
        <v>72</v>
      </c>
      <c r="Y7" s="36" t="s">
        <v>72</v>
      </c>
      <c r="Z7" s="36" t="s">
        <v>72</v>
      </c>
      <c r="AA7" s="36" t="s">
        <v>72</v>
      </c>
      <c r="AB7" s="36" t="s">
        <v>72</v>
      </c>
      <c r="AC7" s="36" t="s">
        <v>72</v>
      </c>
      <c r="AD7" s="36" t="s">
        <v>72</v>
      </c>
      <c r="AE7" s="36" t="s">
        <v>72</v>
      </c>
      <c r="AF7" s="36" t="s">
        <v>72</v>
      </c>
      <c r="AG7" s="36" t="s">
        <v>72</v>
      </c>
      <c r="AH7" s="36" t="s">
        <v>72</v>
      </c>
      <c r="AI7" s="36" t="s">
        <v>72</v>
      </c>
      <c r="AJ7" s="36" t="s">
        <v>72</v>
      </c>
      <c r="AK7" s="36" t="s">
        <v>72</v>
      </c>
      <c r="AL7" s="36" t="s">
        <v>72</v>
      </c>
      <c r="AM7" s="36" t="s">
        <v>72</v>
      </c>
      <c r="AN7" s="37" t="s">
        <v>72</v>
      </c>
      <c r="AQ7" s="135" t="s">
        <v>11</v>
      </c>
      <c r="AR7" s="129">
        <v>20</v>
      </c>
      <c r="AS7" s="25">
        <v>26.9</v>
      </c>
      <c r="AT7" s="6">
        <v>2</v>
      </c>
      <c r="AU7" s="28">
        <v>2.2999999999999998</v>
      </c>
      <c r="AV7" s="6">
        <v>2.6</v>
      </c>
      <c r="AW7" s="29">
        <v>2.9</v>
      </c>
      <c r="AX7" s="6">
        <v>3.2</v>
      </c>
      <c r="AY7" s="6">
        <v>3.6</v>
      </c>
      <c r="AZ7" s="6">
        <v>4</v>
      </c>
      <c r="BA7" s="6">
        <v>4.5</v>
      </c>
      <c r="BB7" s="6">
        <v>5</v>
      </c>
      <c r="BC7" s="6">
        <v>5.6</v>
      </c>
      <c r="BD7" s="6">
        <v>6.3</v>
      </c>
      <c r="BE7" s="6">
        <v>7.1</v>
      </c>
      <c r="BF7" s="4" t="s">
        <v>72</v>
      </c>
      <c r="BG7" s="4" t="s">
        <v>72</v>
      </c>
      <c r="BH7" s="4" t="s">
        <v>72</v>
      </c>
      <c r="BI7" s="4" t="s">
        <v>72</v>
      </c>
      <c r="BJ7" s="4" t="s">
        <v>72</v>
      </c>
      <c r="BK7" s="4" t="s">
        <v>72</v>
      </c>
      <c r="BL7" s="4" t="s">
        <v>72</v>
      </c>
      <c r="BM7" s="4" t="s">
        <v>72</v>
      </c>
      <c r="BN7" s="4" t="s">
        <v>72</v>
      </c>
      <c r="BO7" s="5" t="s">
        <v>72</v>
      </c>
      <c r="BP7" s="139"/>
      <c r="BQ7" s="143" t="s">
        <v>11</v>
      </c>
      <c r="BR7" s="118">
        <v>20</v>
      </c>
      <c r="BS7" s="30">
        <v>26.9</v>
      </c>
      <c r="BT7" s="33">
        <v>1.4</v>
      </c>
      <c r="BU7" s="33">
        <v>1.6</v>
      </c>
      <c r="BV7" s="33">
        <v>1.8</v>
      </c>
      <c r="BW7" s="31">
        <v>2</v>
      </c>
      <c r="BX7" s="33">
        <v>2.2999999999999998</v>
      </c>
      <c r="BY7" s="36">
        <v>2.6</v>
      </c>
      <c r="BZ7" s="33">
        <v>2.9</v>
      </c>
      <c r="CA7" s="36">
        <v>3.2</v>
      </c>
      <c r="CB7" s="36">
        <v>3.6</v>
      </c>
      <c r="CC7" s="36">
        <v>4</v>
      </c>
      <c r="CD7" s="36">
        <v>4.5</v>
      </c>
      <c r="CE7" s="33">
        <v>5</v>
      </c>
      <c r="CF7" s="36" t="s">
        <v>72</v>
      </c>
      <c r="CG7" s="36" t="s">
        <v>72</v>
      </c>
      <c r="CH7" s="36" t="s">
        <v>72</v>
      </c>
      <c r="CI7" s="36" t="s">
        <v>72</v>
      </c>
      <c r="CJ7" s="36" t="s">
        <v>72</v>
      </c>
      <c r="CK7" s="37" t="s">
        <v>72</v>
      </c>
    </row>
    <row r="8" spans="1:89">
      <c r="A8" s="35"/>
      <c r="B8" s="117" t="s">
        <v>12</v>
      </c>
      <c r="C8" s="118">
        <v>25</v>
      </c>
      <c r="D8" s="30">
        <v>33.700000000000003</v>
      </c>
      <c r="E8" s="33">
        <v>1.4</v>
      </c>
      <c r="F8" s="33">
        <v>1.6</v>
      </c>
      <c r="G8" s="33">
        <v>1.8</v>
      </c>
      <c r="H8" s="31">
        <v>2</v>
      </c>
      <c r="I8" s="105">
        <v>2.2999999999999998</v>
      </c>
      <c r="J8" s="41">
        <v>2.6</v>
      </c>
      <c r="K8" s="105">
        <v>2.9</v>
      </c>
      <c r="L8" s="106">
        <v>3.2</v>
      </c>
      <c r="M8" s="106">
        <v>3.6</v>
      </c>
      <c r="N8" s="106">
        <v>4</v>
      </c>
      <c r="O8" s="106">
        <v>4.5</v>
      </c>
      <c r="P8" s="105">
        <v>5</v>
      </c>
      <c r="Q8" s="105">
        <v>5.6</v>
      </c>
      <c r="R8" s="106">
        <v>6.3</v>
      </c>
      <c r="S8" s="106">
        <v>7.1</v>
      </c>
      <c r="T8" s="106">
        <v>8</v>
      </c>
      <c r="U8" s="36" t="s">
        <v>72</v>
      </c>
      <c r="V8" s="36" t="s">
        <v>72</v>
      </c>
      <c r="W8" s="36" t="s">
        <v>72</v>
      </c>
      <c r="X8" s="36" t="s">
        <v>72</v>
      </c>
      <c r="Y8" s="36" t="s">
        <v>72</v>
      </c>
      <c r="Z8" s="36" t="s">
        <v>72</v>
      </c>
      <c r="AA8" s="36" t="s">
        <v>72</v>
      </c>
      <c r="AB8" s="36" t="s">
        <v>72</v>
      </c>
      <c r="AC8" s="36" t="s">
        <v>72</v>
      </c>
      <c r="AD8" s="36" t="s">
        <v>72</v>
      </c>
      <c r="AE8" s="36" t="s">
        <v>72</v>
      </c>
      <c r="AF8" s="36" t="s">
        <v>72</v>
      </c>
      <c r="AG8" s="36" t="s">
        <v>72</v>
      </c>
      <c r="AH8" s="36" t="s">
        <v>72</v>
      </c>
      <c r="AI8" s="36" t="s">
        <v>72</v>
      </c>
      <c r="AJ8" s="36" t="s">
        <v>72</v>
      </c>
      <c r="AK8" s="36" t="s">
        <v>72</v>
      </c>
      <c r="AL8" s="36" t="s">
        <v>72</v>
      </c>
      <c r="AM8" s="36" t="s">
        <v>72</v>
      </c>
      <c r="AN8" s="37" t="s">
        <v>72</v>
      </c>
      <c r="AQ8" s="135" t="s">
        <v>12</v>
      </c>
      <c r="AR8" s="129">
        <v>25</v>
      </c>
      <c r="AS8" s="25">
        <v>33.700000000000003</v>
      </c>
      <c r="AT8" s="6">
        <v>2</v>
      </c>
      <c r="AU8" s="6">
        <v>2.2999999999999998</v>
      </c>
      <c r="AV8" s="28">
        <v>2.6</v>
      </c>
      <c r="AW8" s="6">
        <v>2.9</v>
      </c>
      <c r="AX8" s="29">
        <v>3.2</v>
      </c>
      <c r="AY8" s="6">
        <v>3.6</v>
      </c>
      <c r="AZ8" s="6">
        <v>4</v>
      </c>
      <c r="BA8" s="6">
        <v>4.5</v>
      </c>
      <c r="BB8" s="6">
        <v>5</v>
      </c>
      <c r="BC8" s="6">
        <v>5.6</v>
      </c>
      <c r="BD8" s="6">
        <v>6.3</v>
      </c>
      <c r="BE8" s="6">
        <v>7.1</v>
      </c>
      <c r="BF8" s="6">
        <v>8</v>
      </c>
      <c r="BG8" s="4" t="s">
        <v>72</v>
      </c>
      <c r="BH8" s="4" t="s">
        <v>72</v>
      </c>
      <c r="BI8" s="4" t="s">
        <v>72</v>
      </c>
      <c r="BJ8" s="4" t="s">
        <v>72</v>
      </c>
      <c r="BK8" s="4" t="s">
        <v>72</v>
      </c>
      <c r="BL8" s="4" t="s">
        <v>72</v>
      </c>
      <c r="BM8" s="4" t="s">
        <v>72</v>
      </c>
      <c r="BN8" s="4" t="s">
        <v>72</v>
      </c>
      <c r="BO8" s="5" t="s">
        <v>72</v>
      </c>
      <c r="BP8" s="139"/>
      <c r="BQ8" s="143" t="s">
        <v>12</v>
      </c>
      <c r="BR8" s="118">
        <v>25</v>
      </c>
      <c r="BS8" s="30">
        <v>33.700000000000003</v>
      </c>
      <c r="BT8" s="33">
        <v>1.4</v>
      </c>
      <c r="BU8" s="33">
        <v>1.6</v>
      </c>
      <c r="BV8" s="33">
        <v>1.8</v>
      </c>
      <c r="BW8" s="31">
        <v>2</v>
      </c>
      <c r="BX8" s="33">
        <v>2.2999999999999998</v>
      </c>
      <c r="BY8" s="36">
        <v>2.6</v>
      </c>
      <c r="BZ8" s="33">
        <v>2.9</v>
      </c>
      <c r="CA8" s="36">
        <v>3.2</v>
      </c>
      <c r="CB8" s="36">
        <v>3.6</v>
      </c>
      <c r="CC8" s="36">
        <v>4</v>
      </c>
      <c r="CD8" s="36">
        <v>4.5</v>
      </c>
      <c r="CE8" s="33">
        <v>5</v>
      </c>
      <c r="CF8" s="33">
        <v>5.6</v>
      </c>
      <c r="CG8" s="36">
        <v>6.3</v>
      </c>
      <c r="CH8" s="36">
        <v>7.1</v>
      </c>
      <c r="CI8" s="36">
        <v>8</v>
      </c>
      <c r="CJ8" s="36" t="s">
        <v>72</v>
      </c>
      <c r="CK8" s="37" t="s">
        <v>72</v>
      </c>
    </row>
    <row r="9" spans="1:89">
      <c r="A9" s="35"/>
      <c r="B9" s="119" t="s">
        <v>55</v>
      </c>
      <c r="C9" s="118">
        <v>32</v>
      </c>
      <c r="D9" s="30">
        <v>42.4</v>
      </c>
      <c r="E9" s="33">
        <v>1.4</v>
      </c>
      <c r="F9" s="33">
        <v>1.6</v>
      </c>
      <c r="G9" s="33">
        <v>1.8</v>
      </c>
      <c r="H9" s="33">
        <v>2</v>
      </c>
      <c r="I9" s="31">
        <v>2.2999999999999998</v>
      </c>
      <c r="J9" s="41">
        <v>2.6</v>
      </c>
      <c r="K9" s="105">
        <v>2.9</v>
      </c>
      <c r="L9" s="106">
        <v>3.2</v>
      </c>
      <c r="M9" s="106">
        <v>3.6</v>
      </c>
      <c r="N9" s="106">
        <v>4</v>
      </c>
      <c r="O9" s="106">
        <v>4.5</v>
      </c>
      <c r="P9" s="105">
        <v>5</v>
      </c>
      <c r="Q9" s="105">
        <v>5.6</v>
      </c>
      <c r="R9" s="106">
        <v>6.3</v>
      </c>
      <c r="S9" s="106">
        <v>7.1</v>
      </c>
      <c r="T9" s="106">
        <v>8</v>
      </c>
      <c r="U9" s="106">
        <v>8.8000000000000007</v>
      </c>
      <c r="V9" s="36" t="s">
        <v>72</v>
      </c>
      <c r="W9" s="36" t="s">
        <v>72</v>
      </c>
      <c r="X9" s="36" t="s">
        <v>72</v>
      </c>
      <c r="Y9" s="36" t="s">
        <v>72</v>
      </c>
      <c r="Z9" s="36" t="s">
        <v>72</v>
      </c>
      <c r="AA9" s="36" t="s">
        <v>72</v>
      </c>
      <c r="AB9" s="36" t="s">
        <v>72</v>
      </c>
      <c r="AC9" s="36" t="s">
        <v>72</v>
      </c>
      <c r="AD9" s="36" t="s">
        <v>72</v>
      </c>
      <c r="AE9" s="36" t="s">
        <v>72</v>
      </c>
      <c r="AF9" s="36" t="s">
        <v>72</v>
      </c>
      <c r="AG9" s="36" t="s">
        <v>72</v>
      </c>
      <c r="AH9" s="36" t="s">
        <v>72</v>
      </c>
      <c r="AI9" s="36" t="s">
        <v>72</v>
      </c>
      <c r="AJ9" s="36" t="s">
        <v>72</v>
      </c>
      <c r="AK9" s="36" t="s">
        <v>72</v>
      </c>
      <c r="AL9" s="36" t="s">
        <v>72</v>
      </c>
      <c r="AM9" s="36" t="s">
        <v>72</v>
      </c>
      <c r="AN9" s="37" t="s">
        <v>72</v>
      </c>
      <c r="AQ9" s="136" t="s">
        <v>55</v>
      </c>
      <c r="AR9" s="129">
        <v>32</v>
      </c>
      <c r="AS9" s="25">
        <v>42.4</v>
      </c>
      <c r="AT9" s="28">
        <v>2.6</v>
      </c>
      <c r="AU9" s="6">
        <v>2.9</v>
      </c>
      <c r="AV9" s="6">
        <v>3.2</v>
      </c>
      <c r="AW9" s="29">
        <v>3.6</v>
      </c>
      <c r="AX9" s="6">
        <v>4</v>
      </c>
      <c r="AY9" s="6">
        <v>4.5</v>
      </c>
      <c r="AZ9" s="6">
        <v>5</v>
      </c>
      <c r="BA9" s="6">
        <v>5.6</v>
      </c>
      <c r="BB9" s="6">
        <v>6.3</v>
      </c>
      <c r="BC9" s="6">
        <v>7.1</v>
      </c>
      <c r="BD9" s="6">
        <v>8</v>
      </c>
      <c r="BE9" s="6">
        <v>8.8000000000000007</v>
      </c>
      <c r="BF9" s="6">
        <v>10</v>
      </c>
      <c r="BG9" s="4" t="s">
        <v>72</v>
      </c>
      <c r="BH9" s="4" t="s">
        <v>72</v>
      </c>
      <c r="BI9" s="4" t="s">
        <v>72</v>
      </c>
      <c r="BJ9" s="4" t="s">
        <v>72</v>
      </c>
      <c r="BK9" s="4" t="s">
        <v>72</v>
      </c>
      <c r="BL9" s="4" t="s">
        <v>72</v>
      </c>
      <c r="BM9" s="4" t="s">
        <v>72</v>
      </c>
      <c r="BN9" s="4" t="s">
        <v>72</v>
      </c>
      <c r="BO9" s="5" t="s">
        <v>72</v>
      </c>
      <c r="BP9" s="139"/>
      <c r="BQ9" s="144" t="s">
        <v>55</v>
      </c>
      <c r="BR9" s="118">
        <v>32</v>
      </c>
      <c r="BS9" s="30">
        <v>42.4</v>
      </c>
      <c r="BT9" s="33">
        <v>1.4</v>
      </c>
      <c r="BU9" s="33">
        <v>1.6</v>
      </c>
      <c r="BV9" s="33">
        <v>1.8</v>
      </c>
      <c r="BW9" s="33">
        <v>2</v>
      </c>
      <c r="BX9" s="31">
        <v>2.2999999999999998</v>
      </c>
      <c r="BY9" s="36">
        <v>2.6</v>
      </c>
      <c r="BZ9" s="33">
        <v>2.9</v>
      </c>
      <c r="CA9" s="36">
        <v>3.2</v>
      </c>
      <c r="CB9" s="36">
        <v>3.6</v>
      </c>
      <c r="CC9" s="36">
        <v>4</v>
      </c>
      <c r="CD9" s="36">
        <v>4.5</v>
      </c>
      <c r="CE9" s="33">
        <v>5</v>
      </c>
      <c r="CF9" s="33">
        <v>5.6</v>
      </c>
      <c r="CG9" s="36">
        <v>6.3</v>
      </c>
      <c r="CH9" s="36">
        <v>7.1</v>
      </c>
      <c r="CI9" s="36">
        <v>8</v>
      </c>
      <c r="CJ9" s="36">
        <v>8.8000000000000007</v>
      </c>
      <c r="CK9" s="37" t="s">
        <v>72</v>
      </c>
    </row>
    <row r="10" spans="1:89">
      <c r="A10" s="35"/>
      <c r="B10" s="119" t="s">
        <v>56</v>
      </c>
      <c r="C10" s="118">
        <v>40</v>
      </c>
      <c r="D10" s="30">
        <v>48.3</v>
      </c>
      <c r="E10" s="33">
        <v>1.4</v>
      </c>
      <c r="F10" s="33">
        <v>1.6</v>
      </c>
      <c r="G10" s="33">
        <v>1.8</v>
      </c>
      <c r="H10" s="33">
        <v>2</v>
      </c>
      <c r="I10" s="31">
        <v>2.2999999999999998</v>
      </c>
      <c r="J10" s="41">
        <v>2.6</v>
      </c>
      <c r="K10" s="105">
        <v>2.9</v>
      </c>
      <c r="L10" s="106">
        <v>3.2</v>
      </c>
      <c r="M10" s="106">
        <v>3.6</v>
      </c>
      <c r="N10" s="106">
        <v>4</v>
      </c>
      <c r="O10" s="106">
        <v>4.5</v>
      </c>
      <c r="P10" s="105">
        <v>5</v>
      </c>
      <c r="Q10" s="105">
        <v>5.6</v>
      </c>
      <c r="R10" s="106">
        <v>6.3</v>
      </c>
      <c r="S10" s="106">
        <v>7.1</v>
      </c>
      <c r="T10" s="106">
        <v>8</v>
      </c>
      <c r="U10" s="106">
        <v>8.8000000000000007</v>
      </c>
      <c r="V10" s="107">
        <v>10</v>
      </c>
      <c r="W10" s="107">
        <v>11</v>
      </c>
      <c r="X10" s="107">
        <v>12.5</v>
      </c>
      <c r="Y10" s="36" t="s">
        <v>72</v>
      </c>
      <c r="Z10" s="36" t="s">
        <v>72</v>
      </c>
      <c r="AA10" s="36" t="s">
        <v>72</v>
      </c>
      <c r="AB10" s="36" t="s">
        <v>72</v>
      </c>
      <c r="AC10" s="36" t="s">
        <v>72</v>
      </c>
      <c r="AD10" s="36" t="s">
        <v>72</v>
      </c>
      <c r="AE10" s="36" t="s">
        <v>72</v>
      </c>
      <c r="AF10" s="36" t="s">
        <v>72</v>
      </c>
      <c r="AG10" s="36" t="s">
        <v>72</v>
      </c>
      <c r="AH10" s="36" t="s">
        <v>72</v>
      </c>
      <c r="AI10" s="36" t="s">
        <v>72</v>
      </c>
      <c r="AJ10" s="36" t="s">
        <v>72</v>
      </c>
      <c r="AK10" s="36" t="s">
        <v>72</v>
      </c>
      <c r="AL10" s="36" t="s">
        <v>72</v>
      </c>
      <c r="AM10" s="36" t="s">
        <v>72</v>
      </c>
      <c r="AN10" s="37" t="s">
        <v>72</v>
      </c>
      <c r="AQ10" s="136" t="s">
        <v>56</v>
      </c>
      <c r="AR10" s="129">
        <v>40</v>
      </c>
      <c r="AS10" s="25">
        <v>48.3</v>
      </c>
      <c r="AT10" s="28">
        <v>2.6</v>
      </c>
      <c r="AU10" s="6">
        <v>2.9</v>
      </c>
      <c r="AV10" s="6">
        <v>3.2</v>
      </c>
      <c r="AW10" s="29">
        <v>3.6</v>
      </c>
      <c r="AX10" s="6">
        <v>4</v>
      </c>
      <c r="AY10" s="6">
        <v>4.5</v>
      </c>
      <c r="AZ10" s="6">
        <v>5</v>
      </c>
      <c r="BA10" s="6">
        <v>5.6</v>
      </c>
      <c r="BB10" s="6">
        <v>6.3</v>
      </c>
      <c r="BC10" s="6">
        <v>7.1</v>
      </c>
      <c r="BD10" s="6">
        <v>8</v>
      </c>
      <c r="BE10" s="6">
        <v>8.8000000000000007</v>
      </c>
      <c r="BF10" s="6">
        <v>10</v>
      </c>
      <c r="BG10" s="6">
        <v>11</v>
      </c>
      <c r="BH10" s="6">
        <v>12.5</v>
      </c>
      <c r="BI10" s="4" t="s">
        <v>72</v>
      </c>
      <c r="BJ10" s="4" t="s">
        <v>72</v>
      </c>
      <c r="BK10" s="4" t="s">
        <v>72</v>
      </c>
      <c r="BL10" s="4" t="s">
        <v>72</v>
      </c>
      <c r="BM10" s="4" t="s">
        <v>72</v>
      </c>
      <c r="BN10" s="4" t="s">
        <v>72</v>
      </c>
      <c r="BO10" s="5" t="s">
        <v>72</v>
      </c>
      <c r="BP10" s="139"/>
      <c r="BQ10" s="144" t="s">
        <v>56</v>
      </c>
      <c r="BR10" s="118">
        <v>40</v>
      </c>
      <c r="BS10" s="30">
        <v>48.3</v>
      </c>
      <c r="BT10" s="33">
        <v>1.4</v>
      </c>
      <c r="BU10" s="33">
        <v>1.6</v>
      </c>
      <c r="BV10" s="33">
        <v>1.8</v>
      </c>
      <c r="BW10" s="33">
        <v>2</v>
      </c>
      <c r="BX10" s="31">
        <v>2.2999999999999998</v>
      </c>
      <c r="BY10" s="36">
        <v>2.6</v>
      </c>
      <c r="BZ10" s="33">
        <v>2.9</v>
      </c>
      <c r="CA10" s="36">
        <v>3.2</v>
      </c>
      <c r="CB10" s="36">
        <v>3.6</v>
      </c>
      <c r="CC10" s="36">
        <v>4</v>
      </c>
      <c r="CD10" s="36">
        <v>4.5</v>
      </c>
      <c r="CE10" s="33">
        <v>5</v>
      </c>
      <c r="CF10" s="33">
        <v>5.6</v>
      </c>
      <c r="CG10" s="36">
        <v>6.3</v>
      </c>
      <c r="CH10" s="36">
        <v>7.1</v>
      </c>
      <c r="CI10" s="36">
        <v>8</v>
      </c>
      <c r="CJ10" s="36">
        <v>8.8000000000000007</v>
      </c>
      <c r="CK10" s="37" t="s">
        <v>72</v>
      </c>
    </row>
    <row r="11" spans="1:89">
      <c r="A11" s="35"/>
      <c r="B11" s="119" t="s">
        <v>13</v>
      </c>
      <c r="C11" s="118">
        <v>50</v>
      </c>
      <c r="D11" s="30">
        <v>60.3</v>
      </c>
      <c r="E11" s="33">
        <v>1.4</v>
      </c>
      <c r="F11" s="33">
        <v>1.6</v>
      </c>
      <c r="G11" s="33">
        <v>1.8</v>
      </c>
      <c r="H11" s="33">
        <v>2</v>
      </c>
      <c r="I11" s="31">
        <v>2.2999999999999998</v>
      </c>
      <c r="J11" s="36">
        <v>2.6</v>
      </c>
      <c r="K11" s="32">
        <v>2.9</v>
      </c>
      <c r="L11" s="106">
        <v>3.2</v>
      </c>
      <c r="M11" s="106">
        <v>3.6</v>
      </c>
      <c r="N11" s="106">
        <v>4</v>
      </c>
      <c r="O11" s="106">
        <v>4.5</v>
      </c>
      <c r="P11" s="105">
        <v>5</v>
      </c>
      <c r="Q11" s="105">
        <v>5.6</v>
      </c>
      <c r="R11" s="106">
        <v>6.3</v>
      </c>
      <c r="S11" s="106">
        <v>7.1</v>
      </c>
      <c r="T11" s="106">
        <v>8</v>
      </c>
      <c r="U11" s="106">
        <v>8.8000000000000007</v>
      </c>
      <c r="V11" s="106">
        <v>10</v>
      </c>
      <c r="W11" s="107">
        <v>11</v>
      </c>
      <c r="X11" s="107">
        <v>12.5</v>
      </c>
      <c r="Y11" s="107">
        <v>14.2</v>
      </c>
      <c r="Z11" s="107">
        <v>16</v>
      </c>
      <c r="AA11" s="36" t="s">
        <v>72</v>
      </c>
      <c r="AB11" s="36" t="s">
        <v>72</v>
      </c>
      <c r="AC11" s="36" t="s">
        <v>72</v>
      </c>
      <c r="AD11" s="36" t="s">
        <v>72</v>
      </c>
      <c r="AE11" s="36" t="s">
        <v>72</v>
      </c>
      <c r="AF11" s="36" t="s">
        <v>72</v>
      </c>
      <c r="AG11" s="36" t="s">
        <v>72</v>
      </c>
      <c r="AH11" s="36" t="s">
        <v>72</v>
      </c>
      <c r="AI11" s="36" t="s">
        <v>72</v>
      </c>
      <c r="AJ11" s="36" t="s">
        <v>72</v>
      </c>
      <c r="AK11" s="36" t="s">
        <v>72</v>
      </c>
      <c r="AL11" s="36" t="s">
        <v>72</v>
      </c>
      <c r="AM11" s="36" t="s">
        <v>72</v>
      </c>
      <c r="AN11" s="37" t="s">
        <v>72</v>
      </c>
      <c r="AQ11" s="136" t="s">
        <v>13</v>
      </c>
      <c r="AR11" s="129">
        <v>50</v>
      </c>
      <c r="AS11" s="25">
        <v>60.3</v>
      </c>
      <c r="AT11" s="28">
        <v>2.9</v>
      </c>
      <c r="AU11" s="6">
        <v>3.2</v>
      </c>
      <c r="AV11" s="6">
        <v>3.6</v>
      </c>
      <c r="AW11" s="29">
        <v>4</v>
      </c>
      <c r="AX11" s="6">
        <v>4.5</v>
      </c>
      <c r="AY11" s="6">
        <v>5</v>
      </c>
      <c r="AZ11" s="6">
        <v>5.6</v>
      </c>
      <c r="BA11" s="6">
        <v>6.3</v>
      </c>
      <c r="BB11" s="6">
        <v>7.1</v>
      </c>
      <c r="BC11" s="6">
        <v>8</v>
      </c>
      <c r="BD11" s="6">
        <v>8.8000000000000007</v>
      </c>
      <c r="BE11" s="6">
        <v>10</v>
      </c>
      <c r="BF11" s="6">
        <v>11</v>
      </c>
      <c r="BG11" s="6">
        <v>12.5</v>
      </c>
      <c r="BH11" s="6">
        <v>14.2</v>
      </c>
      <c r="BI11" s="6">
        <v>16</v>
      </c>
      <c r="BJ11" s="4" t="s">
        <v>72</v>
      </c>
      <c r="BK11" s="4" t="s">
        <v>72</v>
      </c>
      <c r="BL11" s="4" t="s">
        <v>72</v>
      </c>
      <c r="BM11" s="4" t="s">
        <v>72</v>
      </c>
      <c r="BN11" s="4" t="s">
        <v>72</v>
      </c>
      <c r="BO11" s="5" t="s">
        <v>72</v>
      </c>
      <c r="BP11" s="139"/>
      <c r="BQ11" s="144" t="s">
        <v>13</v>
      </c>
      <c r="BR11" s="118">
        <v>50</v>
      </c>
      <c r="BS11" s="30">
        <v>60.3</v>
      </c>
      <c r="BT11" s="33">
        <v>1.4</v>
      </c>
      <c r="BU11" s="33">
        <v>1.6</v>
      </c>
      <c r="BV11" s="33">
        <v>1.8</v>
      </c>
      <c r="BW11" s="33">
        <v>2</v>
      </c>
      <c r="BX11" s="31">
        <v>2.2999999999999998</v>
      </c>
      <c r="BY11" s="36">
        <v>2.6</v>
      </c>
      <c r="BZ11" s="33">
        <v>2.9</v>
      </c>
      <c r="CA11" s="36">
        <v>3.2</v>
      </c>
      <c r="CB11" s="36">
        <v>3.6</v>
      </c>
      <c r="CC11" s="36">
        <v>4</v>
      </c>
      <c r="CD11" s="36">
        <v>4.5</v>
      </c>
      <c r="CE11" s="33">
        <v>5</v>
      </c>
      <c r="CF11" s="33">
        <v>5.6</v>
      </c>
      <c r="CG11" s="36">
        <v>6.3</v>
      </c>
      <c r="CH11" s="36">
        <v>7.1</v>
      </c>
      <c r="CI11" s="36">
        <v>8</v>
      </c>
      <c r="CJ11" s="36">
        <v>8.8000000000000007</v>
      </c>
      <c r="CK11" s="37">
        <v>10</v>
      </c>
    </row>
    <row r="12" spans="1:89">
      <c r="A12" s="35"/>
      <c r="B12" s="119" t="s">
        <v>57</v>
      </c>
      <c r="C12" s="118">
        <v>65</v>
      </c>
      <c r="D12" s="30">
        <v>73</v>
      </c>
      <c r="E12" s="100" t="s">
        <v>72</v>
      </c>
      <c r="F12" s="33">
        <v>1.6</v>
      </c>
      <c r="G12" s="33">
        <v>1.8</v>
      </c>
      <c r="H12" s="33">
        <v>2</v>
      </c>
      <c r="I12" s="33">
        <v>2.2999999999999998</v>
      </c>
      <c r="J12" s="40">
        <v>2.6</v>
      </c>
      <c r="K12" s="32">
        <v>2.9</v>
      </c>
      <c r="L12" s="106">
        <v>3.2</v>
      </c>
      <c r="M12" s="106">
        <v>3.6</v>
      </c>
      <c r="N12" s="106">
        <v>4</v>
      </c>
      <c r="O12" s="106">
        <v>4.5</v>
      </c>
      <c r="P12" s="105">
        <v>5</v>
      </c>
      <c r="Q12" s="105">
        <v>5.6</v>
      </c>
      <c r="R12" s="106">
        <v>6.3</v>
      </c>
      <c r="S12" s="106">
        <v>7.1</v>
      </c>
      <c r="T12" s="106">
        <v>8</v>
      </c>
      <c r="U12" s="106">
        <v>8.8000000000000007</v>
      </c>
      <c r="V12" s="106">
        <v>10</v>
      </c>
      <c r="W12" s="107">
        <v>11</v>
      </c>
      <c r="X12" s="107">
        <v>12.5</v>
      </c>
      <c r="Y12" s="107">
        <v>14.2</v>
      </c>
      <c r="Z12" s="107">
        <v>16</v>
      </c>
      <c r="AA12" s="107">
        <v>17.5</v>
      </c>
      <c r="AB12" s="36" t="s">
        <v>72</v>
      </c>
      <c r="AC12" s="36" t="s">
        <v>72</v>
      </c>
      <c r="AD12" s="36" t="s">
        <v>72</v>
      </c>
      <c r="AE12" s="36" t="s">
        <v>72</v>
      </c>
      <c r="AF12" s="36" t="s">
        <v>72</v>
      </c>
      <c r="AG12" s="36" t="s">
        <v>72</v>
      </c>
      <c r="AH12" s="36" t="s">
        <v>72</v>
      </c>
      <c r="AI12" s="36" t="s">
        <v>72</v>
      </c>
      <c r="AJ12" s="36" t="s">
        <v>72</v>
      </c>
      <c r="AK12" s="36" t="s">
        <v>72</v>
      </c>
      <c r="AL12" s="36" t="s">
        <v>72</v>
      </c>
      <c r="AM12" s="36" t="s">
        <v>72</v>
      </c>
      <c r="AN12" s="37" t="s">
        <v>72</v>
      </c>
      <c r="AQ12" s="136" t="s">
        <v>57</v>
      </c>
      <c r="AR12" s="129">
        <v>65</v>
      </c>
      <c r="AS12" s="25">
        <v>73</v>
      </c>
      <c r="AT12" s="28">
        <v>2.9</v>
      </c>
      <c r="AU12" s="6">
        <v>3.2</v>
      </c>
      <c r="AV12" s="6">
        <v>3.6</v>
      </c>
      <c r="AW12" s="29">
        <v>4</v>
      </c>
      <c r="AX12" s="6">
        <v>4.5</v>
      </c>
      <c r="AY12" s="29">
        <v>5</v>
      </c>
      <c r="AZ12" s="6">
        <v>5.6</v>
      </c>
      <c r="BA12" s="6">
        <v>6.3</v>
      </c>
      <c r="BB12" s="6">
        <v>7.1</v>
      </c>
      <c r="BC12" s="6">
        <v>8</v>
      </c>
      <c r="BD12" s="6">
        <v>8.8000000000000007</v>
      </c>
      <c r="BE12" s="6">
        <v>10</v>
      </c>
      <c r="BF12" s="6">
        <v>11</v>
      </c>
      <c r="BG12" s="6">
        <v>12.5</v>
      </c>
      <c r="BH12" s="6">
        <v>14.2</v>
      </c>
      <c r="BI12" s="6">
        <v>16</v>
      </c>
      <c r="BJ12" s="6">
        <v>17.5</v>
      </c>
      <c r="BK12" s="4" t="s">
        <v>72</v>
      </c>
      <c r="BL12" s="4" t="s">
        <v>72</v>
      </c>
      <c r="BM12" s="4" t="s">
        <v>72</v>
      </c>
      <c r="BN12" s="4" t="s">
        <v>72</v>
      </c>
      <c r="BO12" s="5" t="s">
        <v>72</v>
      </c>
      <c r="BP12" s="139"/>
      <c r="BQ12" s="144" t="s">
        <v>57</v>
      </c>
      <c r="BR12" s="118">
        <v>65</v>
      </c>
      <c r="BS12" s="30">
        <v>73</v>
      </c>
      <c r="BT12" s="33">
        <v>1.6</v>
      </c>
      <c r="BU12" s="33">
        <v>1.8</v>
      </c>
      <c r="BV12" s="33">
        <v>2</v>
      </c>
      <c r="BW12" s="33">
        <v>2.2999999999999998</v>
      </c>
      <c r="BX12" s="40">
        <v>2.6</v>
      </c>
      <c r="BY12" s="33">
        <v>2.9</v>
      </c>
      <c r="BZ12" s="36">
        <v>3.2</v>
      </c>
      <c r="CA12" s="36">
        <v>3.6</v>
      </c>
      <c r="CB12" s="36">
        <v>4</v>
      </c>
      <c r="CC12" s="36">
        <v>4.5</v>
      </c>
      <c r="CD12" s="33">
        <v>5</v>
      </c>
      <c r="CE12" s="33">
        <v>5.6</v>
      </c>
      <c r="CF12" s="36">
        <v>6.3</v>
      </c>
      <c r="CG12" s="36">
        <v>7.1</v>
      </c>
      <c r="CH12" s="36">
        <v>8</v>
      </c>
      <c r="CI12" s="36">
        <v>8.8000000000000007</v>
      </c>
      <c r="CJ12" s="36">
        <v>10</v>
      </c>
      <c r="CK12" s="37" t="s">
        <v>72</v>
      </c>
    </row>
    <row r="13" spans="1:89">
      <c r="A13" s="35"/>
      <c r="B13" s="119" t="s">
        <v>14</v>
      </c>
      <c r="C13" s="118">
        <v>80</v>
      </c>
      <c r="D13" s="30">
        <v>88.9</v>
      </c>
      <c r="E13" s="100" t="s">
        <v>72</v>
      </c>
      <c r="F13" s="33">
        <v>1.6</v>
      </c>
      <c r="G13" s="33">
        <v>1.8</v>
      </c>
      <c r="H13" s="33">
        <v>2</v>
      </c>
      <c r="I13" s="33">
        <v>2.2999999999999998</v>
      </c>
      <c r="J13" s="36">
        <v>2.6</v>
      </c>
      <c r="K13" s="31">
        <v>2.9</v>
      </c>
      <c r="L13" s="41">
        <v>3.2</v>
      </c>
      <c r="M13" s="106">
        <v>3.6</v>
      </c>
      <c r="N13" s="106">
        <v>4</v>
      </c>
      <c r="O13" s="106">
        <v>4.5</v>
      </c>
      <c r="P13" s="105">
        <v>5</v>
      </c>
      <c r="Q13" s="105">
        <v>5.6</v>
      </c>
      <c r="R13" s="106">
        <v>6.3</v>
      </c>
      <c r="S13" s="106">
        <v>7.1</v>
      </c>
      <c r="T13" s="106">
        <v>8</v>
      </c>
      <c r="U13" s="106">
        <v>8.8000000000000007</v>
      </c>
      <c r="V13" s="106">
        <v>10</v>
      </c>
      <c r="W13" s="107">
        <v>11</v>
      </c>
      <c r="X13" s="107">
        <v>12.5</v>
      </c>
      <c r="Y13" s="107">
        <v>14.2</v>
      </c>
      <c r="Z13" s="107">
        <v>16</v>
      </c>
      <c r="AA13" s="107">
        <v>17.5</v>
      </c>
      <c r="AB13" s="107">
        <v>20</v>
      </c>
      <c r="AC13" s="107">
        <v>22.2</v>
      </c>
      <c r="AD13" s="107">
        <v>25</v>
      </c>
      <c r="AE13" s="36" t="s">
        <v>72</v>
      </c>
      <c r="AF13" s="36" t="s">
        <v>72</v>
      </c>
      <c r="AG13" s="36" t="s">
        <v>72</v>
      </c>
      <c r="AH13" s="36" t="s">
        <v>72</v>
      </c>
      <c r="AI13" s="36" t="s">
        <v>72</v>
      </c>
      <c r="AJ13" s="36" t="s">
        <v>72</v>
      </c>
      <c r="AK13" s="36" t="s">
        <v>72</v>
      </c>
      <c r="AL13" s="36" t="s">
        <v>72</v>
      </c>
      <c r="AM13" s="36" t="s">
        <v>72</v>
      </c>
      <c r="AN13" s="37" t="s">
        <v>72</v>
      </c>
      <c r="AQ13" s="136" t="s">
        <v>14</v>
      </c>
      <c r="AR13" s="129">
        <v>80</v>
      </c>
      <c r="AS13" s="25">
        <v>88.9</v>
      </c>
      <c r="AT13" s="28">
        <v>3.2</v>
      </c>
      <c r="AU13" s="6">
        <v>3.6</v>
      </c>
      <c r="AV13" s="6">
        <v>4</v>
      </c>
      <c r="AW13" s="6">
        <v>4.5</v>
      </c>
      <c r="AX13" s="6">
        <v>5</v>
      </c>
      <c r="AY13" s="29">
        <v>5.6</v>
      </c>
      <c r="AZ13" s="6">
        <v>6.3</v>
      </c>
      <c r="BA13" s="6">
        <v>7.1</v>
      </c>
      <c r="BB13" s="6">
        <v>8</v>
      </c>
      <c r="BC13" s="6">
        <v>8.8000000000000007</v>
      </c>
      <c r="BD13" s="6">
        <v>10</v>
      </c>
      <c r="BE13" s="6">
        <v>11</v>
      </c>
      <c r="BF13" s="6">
        <v>12.5</v>
      </c>
      <c r="BG13" s="6">
        <v>14.2</v>
      </c>
      <c r="BH13" s="6">
        <v>16</v>
      </c>
      <c r="BI13" s="6">
        <v>17.5</v>
      </c>
      <c r="BJ13" s="6">
        <v>20</v>
      </c>
      <c r="BK13" s="6">
        <v>22.2</v>
      </c>
      <c r="BL13" s="6">
        <v>25</v>
      </c>
      <c r="BM13" s="4" t="s">
        <v>72</v>
      </c>
      <c r="BN13" s="4" t="s">
        <v>72</v>
      </c>
      <c r="BO13" s="5" t="s">
        <v>72</v>
      </c>
      <c r="BP13" s="139"/>
      <c r="BQ13" s="144" t="s">
        <v>14</v>
      </c>
      <c r="BR13" s="118">
        <v>80</v>
      </c>
      <c r="BS13" s="30">
        <v>88.9</v>
      </c>
      <c r="BT13" s="33">
        <v>1.6</v>
      </c>
      <c r="BU13" s="33">
        <v>1.8</v>
      </c>
      <c r="BV13" s="33">
        <v>2</v>
      </c>
      <c r="BW13" s="33">
        <v>2.2999999999999998</v>
      </c>
      <c r="BX13" s="36">
        <v>2.6</v>
      </c>
      <c r="BY13" s="31">
        <v>2.9</v>
      </c>
      <c r="BZ13" s="36">
        <v>3.2</v>
      </c>
      <c r="CA13" s="36">
        <v>3.6</v>
      </c>
      <c r="CB13" s="36">
        <v>4</v>
      </c>
      <c r="CC13" s="36">
        <v>4.5</v>
      </c>
      <c r="CD13" s="33">
        <v>5</v>
      </c>
      <c r="CE13" s="33">
        <v>5.6</v>
      </c>
      <c r="CF13" s="36">
        <v>6.3</v>
      </c>
      <c r="CG13" s="36">
        <v>7.1</v>
      </c>
      <c r="CH13" s="36">
        <v>8</v>
      </c>
      <c r="CI13" s="36">
        <v>8.8000000000000007</v>
      </c>
      <c r="CJ13" s="36">
        <v>10</v>
      </c>
      <c r="CK13" s="37" t="s">
        <v>72</v>
      </c>
    </row>
    <row r="14" spans="1:89">
      <c r="A14" s="35"/>
      <c r="B14" s="119" t="s">
        <v>58</v>
      </c>
      <c r="C14" s="116" t="s">
        <v>72</v>
      </c>
      <c r="D14" s="30">
        <v>101.6</v>
      </c>
      <c r="E14" s="100" t="s">
        <v>72</v>
      </c>
      <c r="F14" s="100" t="s">
        <v>72</v>
      </c>
      <c r="G14" s="100" t="s">
        <v>72</v>
      </c>
      <c r="H14" s="33">
        <v>2</v>
      </c>
      <c r="I14" s="33">
        <v>2.2999999999999998</v>
      </c>
      <c r="J14" s="36">
        <v>2.6</v>
      </c>
      <c r="K14" s="31">
        <v>2.9</v>
      </c>
      <c r="L14" s="36">
        <v>3.2</v>
      </c>
      <c r="M14" s="41">
        <v>3.6</v>
      </c>
      <c r="N14" s="106">
        <v>4</v>
      </c>
      <c r="O14" s="106">
        <v>4.5</v>
      </c>
      <c r="P14" s="105">
        <v>5</v>
      </c>
      <c r="Q14" s="105">
        <v>5.6</v>
      </c>
      <c r="R14" s="106">
        <v>6.3</v>
      </c>
      <c r="S14" s="106">
        <v>7.1</v>
      </c>
      <c r="T14" s="106">
        <v>8</v>
      </c>
      <c r="U14" s="106">
        <v>8.8000000000000007</v>
      </c>
      <c r="V14" s="106">
        <v>10</v>
      </c>
      <c r="W14" s="107">
        <v>11</v>
      </c>
      <c r="X14" s="107">
        <v>12.5</v>
      </c>
      <c r="Y14" s="107">
        <v>14.2</v>
      </c>
      <c r="Z14" s="107">
        <v>16</v>
      </c>
      <c r="AA14" s="107">
        <v>17.5</v>
      </c>
      <c r="AB14" s="107">
        <v>20</v>
      </c>
      <c r="AC14" s="107">
        <v>22.2</v>
      </c>
      <c r="AD14" s="107">
        <v>25</v>
      </c>
      <c r="AE14" s="107">
        <v>28</v>
      </c>
      <c r="AF14" s="36" t="s">
        <v>72</v>
      </c>
      <c r="AG14" s="36" t="s">
        <v>72</v>
      </c>
      <c r="AH14" s="36" t="s">
        <v>72</v>
      </c>
      <c r="AI14" s="36" t="s">
        <v>72</v>
      </c>
      <c r="AJ14" s="36" t="s">
        <v>72</v>
      </c>
      <c r="AK14" s="36" t="s">
        <v>72</v>
      </c>
      <c r="AL14" s="36" t="s">
        <v>72</v>
      </c>
      <c r="AM14" s="36" t="s">
        <v>72</v>
      </c>
      <c r="AN14" s="37" t="s">
        <v>72</v>
      </c>
      <c r="AQ14" s="136" t="s">
        <v>58</v>
      </c>
      <c r="AR14" s="128" t="s">
        <v>72</v>
      </c>
      <c r="AS14" s="25">
        <v>101.6</v>
      </c>
      <c r="AT14" s="28">
        <v>3.6</v>
      </c>
      <c r="AU14" s="6">
        <v>4</v>
      </c>
      <c r="AV14" s="6">
        <v>4.5</v>
      </c>
      <c r="AW14" s="6">
        <v>5</v>
      </c>
      <c r="AX14" s="29">
        <v>5.6</v>
      </c>
      <c r="AY14" s="29">
        <v>6.3</v>
      </c>
      <c r="AZ14" s="6">
        <v>7.1</v>
      </c>
      <c r="BA14" s="6">
        <v>8</v>
      </c>
      <c r="BB14" s="6">
        <v>8.8000000000000007</v>
      </c>
      <c r="BC14" s="6">
        <v>10</v>
      </c>
      <c r="BD14" s="6">
        <v>11</v>
      </c>
      <c r="BE14" s="6">
        <v>12.5</v>
      </c>
      <c r="BF14" s="6">
        <v>14.2</v>
      </c>
      <c r="BG14" s="6">
        <v>16</v>
      </c>
      <c r="BH14" s="6">
        <v>17.5</v>
      </c>
      <c r="BI14" s="6">
        <v>20</v>
      </c>
      <c r="BJ14" s="6">
        <v>22.2</v>
      </c>
      <c r="BK14" s="6">
        <v>25</v>
      </c>
      <c r="BL14" s="6">
        <v>28</v>
      </c>
      <c r="BM14" s="4" t="s">
        <v>72</v>
      </c>
      <c r="BN14" s="4" t="s">
        <v>72</v>
      </c>
      <c r="BO14" s="5" t="s">
        <v>72</v>
      </c>
      <c r="BP14" s="139"/>
      <c r="BQ14" s="144" t="s">
        <v>58</v>
      </c>
      <c r="BR14" s="116" t="s">
        <v>72</v>
      </c>
      <c r="BS14" s="30">
        <v>101.6</v>
      </c>
      <c r="BT14" s="33">
        <v>2</v>
      </c>
      <c r="BU14" s="33">
        <v>2.2999999999999998</v>
      </c>
      <c r="BV14" s="36">
        <v>2.6</v>
      </c>
      <c r="BW14" s="31">
        <v>2.9</v>
      </c>
      <c r="BX14" s="36">
        <v>3.2</v>
      </c>
      <c r="BY14" s="36">
        <v>3.6</v>
      </c>
      <c r="BZ14" s="36">
        <v>4</v>
      </c>
      <c r="CA14" s="36">
        <v>4.5</v>
      </c>
      <c r="CB14" s="33">
        <v>5</v>
      </c>
      <c r="CC14" s="33">
        <v>5.6</v>
      </c>
      <c r="CD14" s="36">
        <v>6.3</v>
      </c>
      <c r="CE14" s="36">
        <v>7.1</v>
      </c>
      <c r="CF14" s="36">
        <v>8</v>
      </c>
      <c r="CG14" s="36">
        <v>8.8000000000000007</v>
      </c>
      <c r="CH14" s="36">
        <v>10</v>
      </c>
      <c r="CI14" s="36" t="s">
        <v>72</v>
      </c>
      <c r="CJ14" s="36" t="s">
        <v>72</v>
      </c>
      <c r="CK14" s="37" t="s">
        <v>72</v>
      </c>
    </row>
    <row r="15" spans="1:89">
      <c r="A15" s="35"/>
      <c r="B15" s="119" t="s">
        <v>15</v>
      </c>
      <c r="C15" s="118">
        <v>100</v>
      </c>
      <c r="D15" s="30">
        <v>114.3</v>
      </c>
      <c r="E15" s="100" t="s">
        <v>72</v>
      </c>
      <c r="F15" s="100" t="s">
        <v>72</v>
      </c>
      <c r="G15" s="100" t="s">
        <v>72</v>
      </c>
      <c r="H15" s="33">
        <v>2</v>
      </c>
      <c r="I15" s="33">
        <v>2.2999999999999998</v>
      </c>
      <c r="J15" s="36">
        <v>2.6</v>
      </c>
      <c r="K15" s="33">
        <v>2.9</v>
      </c>
      <c r="L15" s="40">
        <v>3.2</v>
      </c>
      <c r="M15" s="41">
        <v>3.6</v>
      </c>
      <c r="N15" s="106">
        <v>4</v>
      </c>
      <c r="O15" s="106">
        <v>4.5</v>
      </c>
      <c r="P15" s="105">
        <v>5</v>
      </c>
      <c r="Q15" s="105">
        <v>5.6</v>
      </c>
      <c r="R15" s="106">
        <v>6.3</v>
      </c>
      <c r="S15" s="106">
        <v>7.1</v>
      </c>
      <c r="T15" s="106">
        <v>8</v>
      </c>
      <c r="U15" s="106">
        <v>8.8000000000000007</v>
      </c>
      <c r="V15" s="106">
        <v>10</v>
      </c>
      <c r="W15" s="105">
        <v>11</v>
      </c>
      <c r="X15" s="107">
        <v>12.5</v>
      </c>
      <c r="Y15" s="107">
        <v>14.2</v>
      </c>
      <c r="Z15" s="107">
        <v>16</v>
      </c>
      <c r="AA15" s="107">
        <v>17.5</v>
      </c>
      <c r="AB15" s="107">
        <v>20</v>
      </c>
      <c r="AC15" s="107">
        <v>22.2</v>
      </c>
      <c r="AD15" s="107">
        <v>25</v>
      </c>
      <c r="AE15" s="107">
        <v>28</v>
      </c>
      <c r="AF15" s="111">
        <v>30</v>
      </c>
      <c r="AG15" s="111">
        <v>32</v>
      </c>
      <c r="AH15" s="36" t="s">
        <v>72</v>
      </c>
      <c r="AI15" s="36" t="s">
        <v>72</v>
      </c>
      <c r="AJ15" s="36" t="s">
        <v>72</v>
      </c>
      <c r="AK15" s="36" t="s">
        <v>72</v>
      </c>
      <c r="AL15" s="36" t="s">
        <v>72</v>
      </c>
      <c r="AM15" s="36" t="s">
        <v>72</v>
      </c>
      <c r="AN15" s="37" t="s">
        <v>72</v>
      </c>
      <c r="AQ15" s="136" t="s">
        <v>15</v>
      </c>
      <c r="AR15" s="129">
        <v>100</v>
      </c>
      <c r="AS15" s="25">
        <v>114.3</v>
      </c>
      <c r="AT15" s="28">
        <v>3.6</v>
      </c>
      <c r="AU15" s="6">
        <v>4</v>
      </c>
      <c r="AV15" s="6">
        <v>4.5</v>
      </c>
      <c r="AW15" s="6">
        <v>5</v>
      </c>
      <c r="AX15" s="6">
        <v>5.6</v>
      </c>
      <c r="AY15" s="29">
        <v>6.3</v>
      </c>
      <c r="AZ15" s="6">
        <v>7.1</v>
      </c>
      <c r="BA15" s="6">
        <v>8</v>
      </c>
      <c r="BB15" s="6">
        <v>8.8000000000000007</v>
      </c>
      <c r="BC15" s="6">
        <v>10</v>
      </c>
      <c r="BD15" s="6">
        <v>11</v>
      </c>
      <c r="BE15" s="6">
        <v>12.5</v>
      </c>
      <c r="BF15" s="6">
        <v>14.2</v>
      </c>
      <c r="BG15" s="6">
        <v>16</v>
      </c>
      <c r="BH15" s="6">
        <v>17.5</v>
      </c>
      <c r="BI15" s="6">
        <v>20</v>
      </c>
      <c r="BJ15" s="6">
        <v>22.2</v>
      </c>
      <c r="BK15" s="6">
        <v>25</v>
      </c>
      <c r="BL15" s="6">
        <v>28</v>
      </c>
      <c r="BM15" s="6">
        <v>30</v>
      </c>
      <c r="BN15" s="6">
        <v>32</v>
      </c>
      <c r="BO15" s="5" t="s">
        <v>72</v>
      </c>
      <c r="BP15" s="139"/>
      <c r="BQ15" s="144" t="s">
        <v>15</v>
      </c>
      <c r="BR15" s="118">
        <v>100</v>
      </c>
      <c r="BS15" s="30">
        <v>114.3</v>
      </c>
      <c r="BT15" s="33">
        <v>2</v>
      </c>
      <c r="BU15" s="33">
        <v>2.2999999999999998</v>
      </c>
      <c r="BV15" s="36">
        <v>2.6</v>
      </c>
      <c r="BW15" s="33">
        <v>2.9</v>
      </c>
      <c r="BX15" s="40">
        <v>3.2</v>
      </c>
      <c r="BY15" s="36">
        <v>3.6</v>
      </c>
      <c r="BZ15" s="36">
        <v>4</v>
      </c>
      <c r="CA15" s="36">
        <v>4.5</v>
      </c>
      <c r="CB15" s="33">
        <v>5</v>
      </c>
      <c r="CC15" s="33">
        <v>5.6</v>
      </c>
      <c r="CD15" s="36">
        <v>6.3</v>
      </c>
      <c r="CE15" s="36">
        <v>7.1</v>
      </c>
      <c r="CF15" s="36">
        <v>8</v>
      </c>
      <c r="CG15" s="36">
        <v>8.8000000000000007</v>
      </c>
      <c r="CH15" s="36">
        <v>10</v>
      </c>
      <c r="CI15" s="33">
        <v>11</v>
      </c>
      <c r="CJ15" s="36" t="s">
        <v>72</v>
      </c>
      <c r="CK15" s="37" t="s">
        <v>72</v>
      </c>
    </row>
    <row r="16" spans="1:89">
      <c r="A16" s="35"/>
      <c r="B16" s="119" t="s">
        <v>16</v>
      </c>
      <c r="C16" s="118">
        <v>125</v>
      </c>
      <c r="D16" s="30">
        <v>139.69999999999999</v>
      </c>
      <c r="E16" s="100" t="s">
        <v>72</v>
      </c>
      <c r="F16" s="100" t="s">
        <v>72</v>
      </c>
      <c r="G16" s="100" t="s">
        <v>72</v>
      </c>
      <c r="H16" s="33">
        <v>2</v>
      </c>
      <c r="I16" s="33">
        <v>2.2999999999999998</v>
      </c>
      <c r="J16" s="36">
        <v>2.6</v>
      </c>
      <c r="K16" s="33">
        <v>2.9</v>
      </c>
      <c r="L16" s="36">
        <v>3.2</v>
      </c>
      <c r="M16" s="36">
        <v>3.6</v>
      </c>
      <c r="N16" s="41">
        <v>4</v>
      </c>
      <c r="O16" s="106">
        <v>4.5</v>
      </c>
      <c r="P16" s="105">
        <v>5</v>
      </c>
      <c r="Q16" s="105">
        <v>5.6</v>
      </c>
      <c r="R16" s="106">
        <v>6.3</v>
      </c>
      <c r="S16" s="106">
        <v>7.1</v>
      </c>
      <c r="T16" s="106">
        <v>8</v>
      </c>
      <c r="U16" s="106">
        <v>8.8000000000000007</v>
      </c>
      <c r="V16" s="106">
        <v>10</v>
      </c>
      <c r="W16" s="105">
        <v>11</v>
      </c>
      <c r="X16" s="107">
        <v>12.5</v>
      </c>
      <c r="Y16" s="107">
        <v>14.2</v>
      </c>
      <c r="Z16" s="107">
        <v>16</v>
      </c>
      <c r="AA16" s="107">
        <v>17.5</v>
      </c>
      <c r="AB16" s="107">
        <v>20</v>
      </c>
      <c r="AC16" s="107">
        <v>22.2</v>
      </c>
      <c r="AD16" s="107">
        <v>25</v>
      </c>
      <c r="AE16" s="107">
        <v>28</v>
      </c>
      <c r="AF16" s="111">
        <v>30</v>
      </c>
      <c r="AG16" s="111">
        <v>32</v>
      </c>
      <c r="AH16" s="111">
        <v>36</v>
      </c>
      <c r="AI16" s="36" t="s">
        <v>72</v>
      </c>
      <c r="AJ16" s="36" t="s">
        <v>72</v>
      </c>
      <c r="AK16" s="36" t="s">
        <v>72</v>
      </c>
      <c r="AL16" s="36" t="s">
        <v>72</v>
      </c>
      <c r="AM16" s="36" t="s">
        <v>72</v>
      </c>
      <c r="AN16" s="37" t="s">
        <v>72</v>
      </c>
      <c r="AQ16" s="136" t="s">
        <v>16</v>
      </c>
      <c r="AR16" s="129">
        <v>125</v>
      </c>
      <c r="AS16" s="25">
        <v>139.69999999999999</v>
      </c>
      <c r="AT16" s="28">
        <v>4</v>
      </c>
      <c r="AU16" s="6">
        <v>4.5</v>
      </c>
      <c r="AV16" s="6">
        <v>5</v>
      </c>
      <c r="AW16" s="6">
        <v>5.6</v>
      </c>
      <c r="AX16" s="29">
        <v>6.3</v>
      </c>
      <c r="AY16" s="29">
        <v>7.1</v>
      </c>
      <c r="AZ16" s="6">
        <v>8</v>
      </c>
      <c r="BA16" s="6">
        <v>8.8000000000000007</v>
      </c>
      <c r="BB16" s="6">
        <v>10</v>
      </c>
      <c r="BC16" s="6">
        <v>11</v>
      </c>
      <c r="BD16" s="6">
        <v>12.5</v>
      </c>
      <c r="BE16" s="6">
        <v>14.2</v>
      </c>
      <c r="BF16" s="6">
        <v>16</v>
      </c>
      <c r="BG16" s="6">
        <v>17.5</v>
      </c>
      <c r="BH16" s="6">
        <v>20</v>
      </c>
      <c r="BI16" s="6">
        <v>22.2</v>
      </c>
      <c r="BJ16" s="6">
        <v>25</v>
      </c>
      <c r="BK16" s="6">
        <v>28</v>
      </c>
      <c r="BL16" s="6">
        <v>30</v>
      </c>
      <c r="BM16" s="6">
        <v>32</v>
      </c>
      <c r="BN16" s="6">
        <v>36</v>
      </c>
      <c r="BO16" s="5" t="s">
        <v>72</v>
      </c>
      <c r="BP16" s="139"/>
      <c r="BQ16" s="144" t="s">
        <v>16</v>
      </c>
      <c r="BR16" s="118">
        <v>125</v>
      </c>
      <c r="BS16" s="30">
        <v>139.69999999999999</v>
      </c>
      <c r="BT16" s="33">
        <v>2</v>
      </c>
      <c r="BU16" s="33">
        <v>2.2999999999999998</v>
      </c>
      <c r="BV16" s="36">
        <v>2.6</v>
      </c>
      <c r="BW16" s="33">
        <v>2.9</v>
      </c>
      <c r="BX16" s="36">
        <v>3.2</v>
      </c>
      <c r="BY16" s="40">
        <v>3.6</v>
      </c>
      <c r="BZ16" s="36">
        <v>4</v>
      </c>
      <c r="CA16" s="36">
        <v>4.5</v>
      </c>
      <c r="CB16" s="33">
        <v>5</v>
      </c>
      <c r="CC16" s="33">
        <v>5.6</v>
      </c>
      <c r="CD16" s="36">
        <v>6.3</v>
      </c>
      <c r="CE16" s="36">
        <v>7.1</v>
      </c>
      <c r="CF16" s="36">
        <v>8</v>
      </c>
      <c r="CG16" s="36">
        <v>8.8000000000000007</v>
      </c>
      <c r="CH16" s="36">
        <v>10</v>
      </c>
      <c r="CI16" s="33">
        <v>11</v>
      </c>
      <c r="CJ16" s="36" t="s">
        <v>72</v>
      </c>
      <c r="CK16" s="37" t="s">
        <v>72</v>
      </c>
    </row>
    <row r="17" spans="1:89">
      <c r="A17" s="35"/>
      <c r="B17" s="119" t="s">
        <v>17</v>
      </c>
      <c r="C17" s="118">
        <v>150</v>
      </c>
      <c r="D17" s="30">
        <v>168.3</v>
      </c>
      <c r="E17" s="100" t="s">
        <v>72</v>
      </c>
      <c r="F17" s="100" t="s">
        <v>72</v>
      </c>
      <c r="G17" s="100" t="s">
        <v>72</v>
      </c>
      <c r="H17" s="100" t="s">
        <v>72</v>
      </c>
      <c r="I17" s="100" t="s">
        <v>72</v>
      </c>
      <c r="J17" s="100" t="s">
        <v>72</v>
      </c>
      <c r="K17" s="33">
        <v>2.9</v>
      </c>
      <c r="L17" s="36">
        <v>3.2</v>
      </c>
      <c r="M17" s="36">
        <v>3.6</v>
      </c>
      <c r="N17" s="40">
        <v>4</v>
      </c>
      <c r="O17" s="41">
        <v>4.5</v>
      </c>
      <c r="P17" s="105">
        <v>5</v>
      </c>
      <c r="Q17" s="105">
        <v>5.6</v>
      </c>
      <c r="R17" s="106">
        <v>6.3</v>
      </c>
      <c r="S17" s="106">
        <v>7.1</v>
      </c>
      <c r="T17" s="106">
        <v>8</v>
      </c>
      <c r="U17" s="106">
        <v>8.8000000000000007</v>
      </c>
      <c r="V17" s="106">
        <v>10</v>
      </c>
      <c r="W17" s="105">
        <v>11</v>
      </c>
      <c r="X17" s="107">
        <v>12.5</v>
      </c>
      <c r="Y17" s="107">
        <v>14.2</v>
      </c>
      <c r="Z17" s="107">
        <v>16</v>
      </c>
      <c r="AA17" s="107">
        <v>17.5</v>
      </c>
      <c r="AB17" s="107">
        <v>20</v>
      </c>
      <c r="AC17" s="107">
        <v>22.2</v>
      </c>
      <c r="AD17" s="107">
        <v>25</v>
      </c>
      <c r="AE17" s="107">
        <v>28</v>
      </c>
      <c r="AF17" s="111">
        <v>30</v>
      </c>
      <c r="AG17" s="111">
        <v>32</v>
      </c>
      <c r="AH17" s="111">
        <v>36</v>
      </c>
      <c r="AI17" s="111">
        <v>40</v>
      </c>
      <c r="AJ17" s="111">
        <v>45</v>
      </c>
      <c r="AK17" s="111">
        <v>50</v>
      </c>
      <c r="AL17" s="36" t="s">
        <v>72</v>
      </c>
      <c r="AM17" s="36" t="s">
        <v>72</v>
      </c>
      <c r="AN17" s="37" t="s">
        <v>72</v>
      </c>
      <c r="AQ17" s="136" t="s">
        <v>17</v>
      </c>
      <c r="AR17" s="129">
        <v>150</v>
      </c>
      <c r="AS17" s="25">
        <v>168.3</v>
      </c>
      <c r="AT17" s="6">
        <v>4</v>
      </c>
      <c r="AU17" s="28">
        <v>4.5</v>
      </c>
      <c r="AV17" s="6">
        <v>5</v>
      </c>
      <c r="AW17" s="6">
        <v>5.6</v>
      </c>
      <c r="AX17" s="6">
        <v>6.3</v>
      </c>
      <c r="AY17" s="29">
        <v>7.1</v>
      </c>
      <c r="AZ17" s="6">
        <v>8</v>
      </c>
      <c r="BA17" s="6">
        <v>8.8000000000000007</v>
      </c>
      <c r="BB17" s="6">
        <v>10</v>
      </c>
      <c r="BC17" s="6">
        <v>11</v>
      </c>
      <c r="BD17" s="6">
        <v>12.5</v>
      </c>
      <c r="BE17" s="6">
        <v>14.2</v>
      </c>
      <c r="BF17" s="6">
        <v>16</v>
      </c>
      <c r="BG17" s="6">
        <v>17.5</v>
      </c>
      <c r="BH17" s="6">
        <v>20</v>
      </c>
      <c r="BI17" s="6">
        <v>22.2</v>
      </c>
      <c r="BJ17" s="6">
        <v>25</v>
      </c>
      <c r="BK17" s="6">
        <v>28</v>
      </c>
      <c r="BL17" s="6">
        <v>30</v>
      </c>
      <c r="BM17" s="6">
        <v>32</v>
      </c>
      <c r="BN17" s="6">
        <v>40</v>
      </c>
      <c r="BO17" s="7">
        <v>45</v>
      </c>
      <c r="BP17" s="140"/>
      <c r="BQ17" s="144" t="s">
        <v>17</v>
      </c>
      <c r="BR17" s="118">
        <v>150</v>
      </c>
      <c r="BS17" s="30">
        <v>168.3</v>
      </c>
      <c r="BT17" s="33">
        <v>2.9</v>
      </c>
      <c r="BU17" s="36">
        <v>3.2</v>
      </c>
      <c r="BV17" s="36">
        <v>3.6</v>
      </c>
      <c r="BW17" s="40">
        <v>4</v>
      </c>
      <c r="BX17" s="36">
        <v>4.5</v>
      </c>
      <c r="BY17" s="33">
        <v>5</v>
      </c>
      <c r="BZ17" s="33">
        <v>5.6</v>
      </c>
      <c r="CA17" s="36">
        <v>6.3</v>
      </c>
      <c r="CB17" s="36">
        <v>7.1</v>
      </c>
      <c r="CC17" s="36">
        <v>8</v>
      </c>
      <c r="CD17" s="36">
        <v>8.8000000000000007</v>
      </c>
      <c r="CE17" s="36">
        <v>10</v>
      </c>
      <c r="CF17" s="33">
        <v>11</v>
      </c>
      <c r="CG17" s="36" t="s">
        <v>72</v>
      </c>
      <c r="CH17" s="36" t="s">
        <v>72</v>
      </c>
      <c r="CI17" s="36" t="s">
        <v>72</v>
      </c>
      <c r="CJ17" s="36" t="s">
        <v>72</v>
      </c>
      <c r="CK17" s="37" t="s">
        <v>72</v>
      </c>
    </row>
    <row r="18" spans="1:89">
      <c r="A18" s="35"/>
      <c r="B18" s="119" t="s">
        <v>18</v>
      </c>
      <c r="C18" s="118">
        <v>200</v>
      </c>
      <c r="D18" s="30">
        <v>219.1</v>
      </c>
      <c r="E18" s="99" t="s">
        <v>72</v>
      </c>
      <c r="F18" s="99" t="s">
        <v>72</v>
      </c>
      <c r="G18" s="99" t="s">
        <v>72</v>
      </c>
      <c r="H18" s="99" t="s">
        <v>72</v>
      </c>
      <c r="I18" s="99" t="s">
        <v>72</v>
      </c>
      <c r="J18" s="99" t="s">
        <v>72</v>
      </c>
      <c r="K18" s="99" t="s">
        <v>72</v>
      </c>
      <c r="L18" s="36">
        <v>3.2</v>
      </c>
      <c r="M18" s="36">
        <v>3.6</v>
      </c>
      <c r="N18" s="36">
        <v>4</v>
      </c>
      <c r="O18" s="40">
        <v>4.5</v>
      </c>
      <c r="P18" s="33">
        <v>5</v>
      </c>
      <c r="Q18" s="33">
        <v>5.6</v>
      </c>
      <c r="R18" s="106">
        <v>6.3</v>
      </c>
      <c r="S18" s="106">
        <v>7.1</v>
      </c>
      <c r="T18" s="106">
        <v>8</v>
      </c>
      <c r="U18" s="106">
        <v>8.8000000000000007</v>
      </c>
      <c r="V18" s="106">
        <v>10</v>
      </c>
      <c r="W18" s="105">
        <v>11</v>
      </c>
      <c r="X18" s="105">
        <v>12.5</v>
      </c>
      <c r="Y18" s="107">
        <v>14.2</v>
      </c>
      <c r="Z18" s="107">
        <v>16</v>
      </c>
      <c r="AA18" s="107">
        <v>17.5</v>
      </c>
      <c r="AB18" s="107">
        <v>20</v>
      </c>
      <c r="AC18" s="107">
        <v>22.2</v>
      </c>
      <c r="AD18" s="107">
        <v>25</v>
      </c>
      <c r="AE18" s="107">
        <v>28</v>
      </c>
      <c r="AF18" s="111">
        <v>30</v>
      </c>
      <c r="AG18" s="111">
        <v>32</v>
      </c>
      <c r="AH18" s="111">
        <v>36</v>
      </c>
      <c r="AI18" s="111">
        <v>40</v>
      </c>
      <c r="AJ18" s="111">
        <v>45</v>
      </c>
      <c r="AK18" s="111">
        <v>50</v>
      </c>
      <c r="AL18" s="111">
        <v>55</v>
      </c>
      <c r="AM18" s="111">
        <v>60</v>
      </c>
      <c r="AN18" s="37" t="s">
        <v>72</v>
      </c>
      <c r="AQ18" s="136" t="s">
        <v>18</v>
      </c>
      <c r="AR18" s="129">
        <v>200</v>
      </c>
      <c r="AS18" s="25">
        <v>219.1</v>
      </c>
      <c r="AT18" s="28">
        <v>6.3</v>
      </c>
      <c r="AU18" s="6">
        <v>7.1</v>
      </c>
      <c r="AV18" s="29">
        <v>8</v>
      </c>
      <c r="AW18" s="6">
        <v>8.8000000000000007</v>
      </c>
      <c r="AX18" s="6">
        <v>10</v>
      </c>
      <c r="AY18" s="6">
        <v>11</v>
      </c>
      <c r="AZ18" s="6">
        <v>12.5</v>
      </c>
      <c r="BA18" s="6">
        <v>14.2</v>
      </c>
      <c r="BB18" s="6">
        <v>16</v>
      </c>
      <c r="BC18" s="6">
        <v>17.5</v>
      </c>
      <c r="BD18" s="6">
        <v>20</v>
      </c>
      <c r="BE18" s="6">
        <v>22.2</v>
      </c>
      <c r="BF18" s="6">
        <v>25</v>
      </c>
      <c r="BG18" s="6">
        <v>28</v>
      </c>
      <c r="BH18" s="6">
        <v>30</v>
      </c>
      <c r="BI18" s="6">
        <v>32</v>
      </c>
      <c r="BJ18" s="6">
        <v>40</v>
      </c>
      <c r="BK18" s="6">
        <v>45</v>
      </c>
      <c r="BL18" s="6">
        <v>50</v>
      </c>
      <c r="BM18" s="6">
        <v>55</v>
      </c>
      <c r="BN18" s="6">
        <v>60</v>
      </c>
      <c r="BO18" s="5" t="s">
        <v>72</v>
      </c>
      <c r="BP18" s="139"/>
      <c r="BQ18" s="144" t="s">
        <v>18</v>
      </c>
      <c r="BR18" s="118">
        <v>200</v>
      </c>
      <c r="BS18" s="30">
        <v>219.1</v>
      </c>
      <c r="BT18" s="36">
        <v>3.2</v>
      </c>
      <c r="BU18" s="36">
        <v>3.6</v>
      </c>
      <c r="BV18" s="36">
        <v>4</v>
      </c>
      <c r="BW18" s="40">
        <v>4.5</v>
      </c>
      <c r="BX18" s="33">
        <v>5</v>
      </c>
      <c r="BY18" s="33">
        <v>5.6</v>
      </c>
      <c r="BZ18" s="36">
        <v>6.3</v>
      </c>
      <c r="CA18" s="36">
        <v>7.1</v>
      </c>
      <c r="CB18" s="36">
        <v>8</v>
      </c>
      <c r="CC18" s="36">
        <v>8.8000000000000007</v>
      </c>
      <c r="CD18" s="36">
        <v>10</v>
      </c>
      <c r="CE18" s="33">
        <v>11</v>
      </c>
      <c r="CF18" s="33">
        <v>12.5</v>
      </c>
      <c r="CG18" s="36" t="s">
        <v>72</v>
      </c>
      <c r="CH18" s="36" t="s">
        <v>72</v>
      </c>
      <c r="CI18" s="36" t="s">
        <v>72</v>
      </c>
      <c r="CJ18" s="36" t="s">
        <v>72</v>
      </c>
      <c r="CK18" s="37" t="s">
        <v>72</v>
      </c>
    </row>
    <row r="19" spans="1:89">
      <c r="A19" s="35"/>
      <c r="B19" s="119" t="s">
        <v>19</v>
      </c>
      <c r="C19" s="118">
        <v>250</v>
      </c>
      <c r="D19" s="30">
        <v>273</v>
      </c>
      <c r="E19" s="99" t="s">
        <v>72</v>
      </c>
      <c r="F19" s="99" t="s">
        <v>72</v>
      </c>
      <c r="G19" s="99" t="s">
        <v>72</v>
      </c>
      <c r="H19" s="99" t="s">
        <v>72</v>
      </c>
      <c r="I19" s="99" t="s">
        <v>72</v>
      </c>
      <c r="J19" s="99" t="s">
        <v>72</v>
      </c>
      <c r="K19" s="99" t="s">
        <v>72</v>
      </c>
      <c r="L19" s="36">
        <v>3.2</v>
      </c>
      <c r="M19" s="36">
        <v>3.6</v>
      </c>
      <c r="N19" s="36">
        <v>4</v>
      </c>
      <c r="O19" s="36">
        <v>4.5</v>
      </c>
      <c r="P19" s="31">
        <v>5</v>
      </c>
      <c r="Q19" s="33">
        <v>5.6</v>
      </c>
      <c r="R19" s="41">
        <v>6.3</v>
      </c>
      <c r="S19" s="106">
        <v>7.1</v>
      </c>
      <c r="T19" s="106">
        <v>8</v>
      </c>
      <c r="U19" s="106">
        <v>8.8000000000000007</v>
      </c>
      <c r="V19" s="106">
        <v>10</v>
      </c>
      <c r="W19" s="105">
        <v>11</v>
      </c>
      <c r="X19" s="105">
        <v>12.5</v>
      </c>
      <c r="Y19" s="107">
        <v>14.2</v>
      </c>
      <c r="Z19" s="107">
        <v>16</v>
      </c>
      <c r="AA19" s="107">
        <v>17.5</v>
      </c>
      <c r="AB19" s="107">
        <v>20</v>
      </c>
      <c r="AC19" s="107">
        <v>22.2</v>
      </c>
      <c r="AD19" s="107">
        <v>25</v>
      </c>
      <c r="AE19" s="107">
        <v>28</v>
      </c>
      <c r="AF19" s="111">
        <v>30</v>
      </c>
      <c r="AG19" s="111">
        <v>32</v>
      </c>
      <c r="AH19" s="111">
        <v>36</v>
      </c>
      <c r="AI19" s="111">
        <v>40</v>
      </c>
      <c r="AJ19" s="111">
        <v>45</v>
      </c>
      <c r="AK19" s="111">
        <v>50</v>
      </c>
      <c r="AL19" s="111">
        <v>55</v>
      </c>
      <c r="AM19" s="111">
        <v>60</v>
      </c>
      <c r="AN19" s="114">
        <v>65</v>
      </c>
      <c r="AQ19" s="136" t="s">
        <v>19</v>
      </c>
      <c r="AR19" s="129">
        <v>250</v>
      </c>
      <c r="AS19" s="25">
        <v>273</v>
      </c>
      <c r="AT19" s="28">
        <v>6.3</v>
      </c>
      <c r="AU19" s="6">
        <v>7.1</v>
      </c>
      <c r="AV19" s="6">
        <v>8</v>
      </c>
      <c r="AW19" s="29">
        <v>8.8000000000000007</v>
      </c>
      <c r="AX19" s="6">
        <v>10</v>
      </c>
      <c r="AY19" s="6">
        <v>11</v>
      </c>
      <c r="AZ19" s="6">
        <v>12.5</v>
      </c>
      <c r="BA19" s="6">
        <v>14.2</v>
      </c>
      <c r="BB19" s="6">
        <v>16</v>
      </c>
      <c r="BC19" s="6">
        <v>17.5</v>
      </c>
      <c r="BD19" s="6">
        <v>20</v>
      </c>
      <c r="BE19" s="6">
        <v>22.2</v>
      </c>
      <c r="BF19" s="6">
        <v>25</v>
      </c>
      <c r="BG19" s="6">
        <v>28</v>
      </c>
      <c r="BH19" s="6">
        <v>30</v>
      </c>
      <c r="BI19" s="6">
        <v>32</v>
      </c>
      <c r="BJ19" s="6">
        <v>40</v>
      </c>
      <c r="BK19" s="6">
        <v>45</v>
      </c>
      <c r="BL19" s="6">
        <v>50</v>
      </c>
      <c r="BM19" s="6">
        <v>55</v>
      </c>
      <c r="BN19" s="6">
        <v>60</v>
      </c>
      <c r="BO19" s="7">
        <v>65</v>
      </c>
      <c r="BP19" s="140"/>
      <c r="BQ19" s="144" t="s">
        <v>19</v>
      </c>
      <c r="BR19" s="118">
        <v>250</v>
      </c>
      <c r="BS19" s="30">
        <v>273</v>
      </c>
      <c r="BT19" s="36">
        <v>3.2</v>
      </c>
      <c r="BU19" s="36">
        <v>3.6</v>
      </c>
      <c r="BV19" s="36">
        <v>4</v>
      </c>
      <c r="BW19" s="36">
        <v>4.5</v>
      </c>
      <c r="BX19" s="31">
        <v>5</v>
      </c>
      <c r="BY19" s="33">
        <v>5.6</v>
      </c>
      <c r="BZ19" s="36">
        <v>6.3</v>
      </c>
      <c r="CA19" s="36">
        <v>7.1</v>
      </c>
      <c r="CB19" s="36">
        <v>8</v>
      </c>
      <c r="CC19" s="36">
        <v>8.8000000000000007</v>
      </c>
      <c r="CD19" s="36">
        <v>10</v>
      </c>
      <c r="CE19" s="33">
        <v>11</v>
      </c>
      <c r="CF19" s="33">
        <v>12.5</v>
      </c>
      <c r="CG19" s="36" t="s">
        <v>72</v>
      </c>
      <c r="CH19" s="36" t="s">
        <v>72</v>
      </c>
      <c r="CI19" s="36" t="s">
        <v>72</v>
      </c>
      <c r="CJ19" s="36" t="s">
        <v>72</v>
      </c>
      <c r="CK19" s="37" t="s">
        <v>72</v>
      </c>
    </row>
    <row r="20" spans="1:89">
      <c r="A20" s="35"/>
      <c r="B20" s="119" t="s">
        <v>20</v>
      </c>
      <c r="C20" s="118">
        <v>300</v>
      </c>
      <c r="D20" s="30">
        <v>323.89999999999998</v>
      </c>
      <c r="E20" s="99" t="s">
        <v>72</v>
      </c>
      <c r="F20" s="99" t="s">
        <v>72</v>
      </c>
      <c r="G20" s="99" t="s">
        <v>72</v>
      </c>
      <c r="H20" s="99" t="s">
        <v>72</v>
      </c>
      <c r="I20" s="99" t="s">
        <v>72</v>
      </c>
      <c r="J20" s="99" t="s">
        <v>72</v>
      </c>
      <c r="K20" s="99" t="s">
        <v>72</v>
      </c>
      <c r="L20" s="36">
        <v>3.2</v>
      </c>
      <c r="M20" s="36">
        <v>3.6</v>
      </c>
      <c r="N20" s="36">
        <v>4</v>
      </c>
      <c r="O20" s="36">
        <v>4.5</v>
      </c>
      <c r="P20" s="33">
        <v>5</v>
      </c>
      <c r="Q20" s="31">
        <v>5.6</v>
      </c>
      <c r="R20" s="36">
        <v>6.3</v>
      </c>
      <c r="S20" s="41">
        <v>7.1</v>
      </c>
      <c r="T20" s="106">
        <v>8</v>
      </c>
      <c r="U20" s="106">
        <v>8.8000000000000007</v>
      </c>
      <c r="V20" s="106">
        <v>10</v>
      </c>
      <c r="W20" s="105">
        <v>11</v>
      </c>
      <c r="X20" s="105">
        <v>12.5</v>
      </c>
      <c r="Y20" s="107">
        <v>14.2</v>
      </c>
      <c r="Z20" s="107">
        <v>16</v>
      </c>
      <c r="AA20" s="107">
        <v>17.5</v>
      </c>
      <c r="AB20" s="107">
        <v>20</v>
      </c>
      <c r="AC20" s="107">
        <v>22.2</v>
      </c>
      <c r="AD20" s="107">
        <v>25</v>
      </c>
      <c r="AE20" s="107">
        <v>28</v>
      </c>
      <c r="AF20" s="111">
        <v>30</v>
      </c>
      <c r="AG20" s="111">
        <v>32</v>
      </c>
      <c r="AH20" s="111">
        <v>36</v>
      </c>
      <c r="AI20" s="111">
        <v>40</v>
      </c>
      <c r="AJ20" s="111">
        <v>45</v>
      </c>
      <c r="AK20" s="111">
        <v>50</v>
      </c>
      <c r="AL20" s="111">
        <v>55</v>
      </c>
      <c r="AM20" s="111">
        <v>60</v>
      </c>
      <c r="AN20" s="114">
        <v>65</v>
      </c>
      <c r="AQ20" s="136" t="s">
        <v>20</v>
      </c>
      <c r="AR20" s="129">
        <v>300</v>
      </c>
      <c r="AS20" s="25">
        <v>323.89999999999998</v>
      </c>
      <c r="AT20" s="28">
        <v>7.1</v>
      </c>
      <c r="AU20" s="6">
        <v>8</v>
      </c>
      <c r="AV20" s="6">
        <v>8.8000000000000007</v>
      </c>
      <c r="AW20" s="29">
        <v>10</v>
      </c>
      <c r="AX20" s="6">
        <v>11</v>
      </c>
      <c r="AY20" s="6">
        <v>12.5</v>
      </c>
      <c r="AZ20" s="6">
        <v>14.2</v>
      </c>
      <c r="BA20" s="6">
        <v>16</v>
      </c>
      <c r="BB20" s="6">
        <v>17.5</v>
      </c>
      <c r="BC20" s="6">
        <v>20</v>
      </c>
      <c r="BD20" s="6">
        <v>22.2</v>
      </c>
      <c r="BE20" s="6">
        <v>25</v>
      </c>
      <c r="BF20" s="6">
        <v>28</v>
      </c>
      <c r="BG20" s="6">
        <v>30</v>
      </c>
      <c r="BH20" s="6">
        <v>32</v>
      </c>
      <c r="BI20" s="6">
        <v>40</v>
      </c>
      <c r="BJ20" s="6">
        <v>45</v>
      </c>
      <c r="BK20" s="6">
        <v>50</v>
      </c>
      <c r="BL20" s="6">
        <v>55</v>
      </c>
      <c r="BM20" s="6">
        <v>60</v>
      </c>
      <c r="BN20" s="6">
        <v>65</v>
      </c>
      <c r="BO20" s="5" t="s">
        <v>72</v>
      </c>
      <c r="BP20" s="139"/>
      <c r="BQ20" s="144" t="s">
        <v>20</v>
      </c>
      <c r="BR20" s="118">
        <v>300</v>
      </c>
      <c r="BS20" s="30">
        <v>323.89999999999998</v>
      </c>
      <c r="BT20" s="36">
        <v>3.2</v>
      </c>
      <c r="BU20" s="36">
        <v>3.6</v>
      </c>
      <c r="BV20" s="36">
        <v>4</v>
      </c>
      <c r="BW20" s="36">
        <v>4.5</v>
      </c>
      <c r="BX20" s="33">
        <v>5</v>
      </c>
      <c r="BY20" s="31">
        <v>5.6</v>
      </c>
      <c r="BZ20" s="36">
        <v>6.3</v>
      </c>
      <c r="CA20" s="36">
        <v>7.1</v>
      </c>
      <c r="CB20" s="36">
        <v>8</v>
      </c>
      <c r="CC20" s="36">
        <v>8.8000000000000007</v>
      </c>
      <c r="CD20" s="36">
        <v>10</v>
      </c>
      <c r="CE20" s="33">
        <v>11</v>
      </c>
      <c r="CF20" s="33">
        <v>12.5</v>
      </c>
      <c r="CG20" s="36" t="s">
        <v>72</v>
      </c>
      <c r="CH20" s="36" t="s">
        <v>72</v>
      </c>
      <c r="CI20" s="36" t="s">
        <v>72</v>
      </c>
      <c r="CJ20" s="36" t="s">
        <v>72</v>
      </c>
      <c r="CK20" s="37" t="s">
        <v>72</v>
      </c>
    </row>
    <row r="21" spans="1:89">
      <c r="A21" s="35"/>
      <c r="B21" s="119" t="s">
        <v>21</v>
      </c>
      <c r="C21" s="118">
        <v>350</v>
      </c>
      <c r="D21" s="30">
        <v>355.6</v>
      </c>
      <c r="E21" s="99" t="s">
        <v>72</v>
      </c>
      <c r="F21" s="99" t="s">
        <v>72</v>
      </c>
      <c r="G21" s="99" t="s">
        <v>72</v>
      </c>
      <c r="H21" s="99" t="s">
        <v>72</v>
      </c>
      <c r="I21" s="99" t="s">
        <v>72</v>
      </c>
      <c r="J21" s="99" t="s">
        <v>72</v>
      </c>
      <c r="K21" s="99" t="s">
        <v>72</v>
      </c>
      <c r="L21" s="36">
        <v>3.2</v>
      </c>
      <c r="M21" s="36">
        <v>3.6</v>
      </c>
      <c r="N21" s="36">
        <v>4</v>
      </c>
      <c r="O21" s="36">
        <v>4.5</v>
      </c>
      <c r="P21" s="33">
        <v>5</v>
      </c>
      <c r="Q21" s="31">
        <v>5.6</v>
      </c>
      <c r="R21" s="36">
        <v>6.3</v>
      </c>
      <c r="S21" s="36">
        <v>7.1</v>
      </c>
      <c r="T21" s="41">
        <v>8</v>
      </c>
      <c r="U21" s="106">
        <v>8.8000000000000007</v>
      </c>
      <c r="V21" s="106">
        <v>10</v>
      </c>
      <c r="W21" s="105">
        <v>11</v>
      </c>
      <c r="X21" s="105">
        <v>12.5</v>
      </c>
      <c r="Y21" s="107">
        <v>14.2</v>
      </c>
      <c r="Z21" s="107">
        <v>16</v>
      </c>
      <c r="AA21" s="107">
        <v>17.5</v>
      </c>
      <c r="AB21" s="107">
        <v>20</v>
      </c>
      <c r="AC21" s="107">
        <v>22.2</v>
      </c>
      <c r="AD21" s="107">
        <v>25</v>
      </c>
      <c r="AE21" s="107">
        <v>28</v>
      </c>
      <c r="AF21" s="111">
        <v>30</v>
      </c>
      <c r="AG21" s="111">
        <v>32</v>
      </c>
      <c r="AH21" s="111">
        <v>36</v>
      </c>
      <c r="AI21" s="111">
        <v>40</v>
      </c>
      <c r="AJ21" s="111">
        <v>45</v>
      </c>
      <c r="AK21" s="111">
        <v>50</v>
      </c>
      <c r="AL21" s="111">
        <v>55</v>
      </c>
      <c r="AM21" s="111">
        <v>60</v>
      </c>
      <c r="AN21" s="114">
        <v>65</v>
      </c>
      <c r="AQ21" s="136" t="s">
        <v>21</v>
      </c>
      <c r="AR21" s="129">
        <v>350</v>
      </c>
      <c r="AS21" s="25">
        <v>355.6</v>
      </c>
      <c r="AT21" s="28">
        <v>8</v>
      </c>
      <c r="AU21" s="6">
        <v>8.8000000000000007</v>
      </c>
      <c r="AV21" s="6">
        <v>10</v>
      </c>
      <c r="AW21" s="29">
        <v>11</v>
      </c>
      <c r="AX21" s="6">
        <v>12.5</v>
      </c>
      <c r="AY21" s="6">
        <v>14.2</v>
      </c>
      <c r="AZ21" s="6">
        <v>16</v>
      </c>
      <c r="BA21" s="6">
        <v>17.5</v>
      </c>
      <c r="BB21" s="6">
        <v>20</v>
      </c>
      <c r="BC21" s="6">
        <v>22.2</v>
      </c>
      <c r="BD21" s="6">
        <v>25</v>
      </c>
      <c r="BE21" s="6">
        <v>28</v>
      </c>
      <c r="BF21" s="6">
        <v>30</v>
      </c>
      <c r="BG21" s="6">
        <v>32</v>
      </c>
      <c r="BH21" s="6">
        <v>40</v>
      </c>
      <c r="BI21" s="6">
        <v>45</v>
      </c>
      <c r="BJ21" s="6">
        <v>50</v>
      </c>
      <c r="BK21" s="6">
        <v>55</v>
      </c>
      <c r="BL21" s="6">
        <v>60</v>
      </c>
      <c r="BM21" s="6">
        <v>65</v>
      </c>
      <c r="BN21" s="4" t="s">
        <v>72</v>
      </c>
      <c r="BO21" s="5" t="s">
        <v>72</v>
      </c>
      <c r="BP21" s="139"/>
      <c r="BQ21" s="144" t="s">
        <v>21</v>
      </c>
      <c r="BR21" s="118">
        <v>350</v>
      </c>
      <c r="BS21" s="30">
        <v>355.6</v>
      </c>
      <c r="BT21" s="36">
        <v>3.2</v>
      </c>
      <c r="BU21" s="36">
        <v>3.6</v>
      </c>
      <c r="BV21" s="36">
        <v>4</v>
      </c>
      <c r="BW21" s="36">
        <v>4.5</v>
      </c>
      <c r="BX21" s="33">
        <v>5</v>
      </c>
      <c r="BY21" s="31">
        <v>5.6</v>
      </c>
      <c r="BZ21" s="36">
        <v>6.3</v>
      </c>
      <c r="CA21" s="36">
        <v>7.1</v>
      </c>
      <c r="CB21" s="36">
        <v>8</v>
      </c>
      <c r="CC21" s="36">
        <v>8.8000000000000007</v>
      </c>
      <c r="CD21" s="36">
        <v>10</v>
      </c>
      <c r="CE21" s="33">
        <v>11</v>
      </c>
      <c r="CF21" s="33">
        <v>12.5</v>
      </c>
      <c r="CG21" s="36" t="s">
        <v>72</v>
      </c>
      <c r="CH21" s="36" t="s">
        <v>72</v>
      </c>
      <c r="CI21" s="36" t="s">
        <v>72</v>
      </c>
      <c r="CJ21" s="36" t="s">
        <v>72</v>
      </c>
      <c r="CK21" s="37" t="s">
        <v>72</v>
      </c>
    </row>
    <row r="22" spans="1:89">
      <c r="A22" s="35"/>
      <c r="B22" s="119" t="s">
        <v>22</v>
      </c>
      <c r="C22" s="118">
        <v>400</v>
      </c>
      <c r="D22" s="30">
        <v>406.4</v>
      </c>
      <c r="E22" s="99" t="s">
        <v>72</v>
      </c>
      <c r="F22" s="99" t="s">
        <v>72</v>
      </c>
      <c r="G22" s="99" t="s">
        <v>72</v>
      </c>
      <c r="H22" s="99" t="s">
        <v>72</v>
      </c>
      <c r="I22" s="99" t="s">
        <v>72</v>
      </c>
      <c r="J22" s="99" t="s">
        <v>72</v>
      </c>
      <c r="K22" s="99" t="s">
        <v>72</v>
      </c>
      <c r="L22" s="100" t="s">
        <v>72</v>
      </c>
      <c r="M22" s="36">
        <v>3.6</v>
      </c>
      <c r="N22" s="36">
        <v>4</v>
      </c>
      <c r="O22" s="36">
        <v>4.5</v>
      </c>
      <c r="P22" s="33">
        <v>5</v>
      </c>
      <c r="Q22" s="33">
        <v>5.6</v>
      </c>
      <c r="R22" s="40">
        <v>6.3</v>
      </c>
      <c r="S22" s="36">
        <v>7.1</v>
      </c>
      <c r="T22" s="36">
        <v>8</v>
      </c>
      <c r="U22" s="41">
        <v>8.8000000000000007</v>
      </c>
      <c r="V22" s="106">
        <v>10</v>
      </c>
      <c r="W22" s="105">
        <v>11</v>
      </c>
      <c r="X22" s="105">
        <v>12.5</v>
      </c>
      <c r="Y22" s="107">
        <v>14.2</v>
      </c>
      <c r="Z22" s="107">
        <v>16</v>
      </c>
      <c r="AA22" s="107">
        <v>17.5</v>
      </c>
      <c r="AB22" s="107">
        <v>20</v>
      </c>
      <c r="AC22" s="107">
        <v>22.2</v>
      </c>
      <c r="AD22" s="107">
        <v>25</v>
      </c>
      <c r="AE22" s="107">
        <v>28</v>
      </c>
      <c r="AF22" s="111">
        <v>30</v>
      </c>
      <c r="AG22" s="111">
        <v>32</v>
      </c>
      <c r="AH22" s="111">
        <v>36</v>
      </c>
      <c r="AI22" s="111">
        <v>40</v>
      </c>
      <c r="AJ22" s="111">
        <v>45</v>
      </c>
      <c r="AK22" s="111">
        <v>50</v>
      </c>
      <c r="AL22" s="111">
        <v>55</v>
      </c>
      <c r="AM22" s="111">
        <v>60</v>
      </c>
      <c r="AN22" s="114">
        <v>65</v>
      </c>
      <c r="AQ22" s="136" t="s">
        <v>22</v>
      </c>
      <c r="AR22" s="129">
        <v>400</v>
      </c>
      <c r="AS22" s="25">
        <v>406.4</v>
      </c>
      <c r="AT22" s="28">
        <v>8.8000000000000007</v>
      </c>
      <c r="AU22" s="6">
        <v>10</v>
      </c>
      <c r="AV22" s="6">
        <v>11</v>
      </c>
      <c r="AW22" s="29">
        <v>12.5</v>
      </c>
      <c r="AX22" s="6">
        <v>14.2</v>
      </c>
      <c r="AY22" s="6">
        <v>16</v>
      </c>
      <c r="AZ22" s="6">
        <v>17.5</v>
      </c>
      <c r="BA22" s="6">
        <v>20</v>
      </c>
      <c r="BB22" s="6">
        <v>22.2</v>
      </c>
      <c r="BC22" s="6">
        <v>25</v>
      </c>
      <c r="BD22" s="6">
        <v>28</v>
      </c>
      <c r="BE22" s="6">
        <v>30</v>
      </c>
      <c r="BF22" s="6">
        <v>32</v>
      </c>
      <c r="BG22" s="6">
        <v>40</v>
      </c>
      <c r="BH22" s="6">
        <v>45</v>
      </c>
      <c r="BI22" s="6">
        <v>50</v>
      </c>
      <c r="BJ22" s="6">
        <v>55</v>
      </c>
      <c r="BK22" s="6">
        <v>60</v>
      </c>
      <c r="BL22" s="6">
        <v>65</v>
      </c>
      <c r="BM22" s="4" t="s">
        <v>72</v>
      </c>
      <c r="BN22" s="4" t="s">
        <v>72</v>
      </c>
      <c r="BO22" s="5" t="s">
        <v>72</v>
      </c>
      <c r="BP22" s="139"/>
      <c r="BQ22" s="144" t="s">
        <v>22</v>
      </c>
      <c r="BR22" s="118">
        <v>400</v>
      </c>
      <c r="BS22" s="30">
        <v>406.4</v>
      </c>
      <c r="BT22" s="36">
        <v>3.6</v>
      </c>
      <c r="BU22" s="36">
        <v>4</v>
      </c>
      <c r="BV22" s="36">
        <v>4.5</v>
      </c>
      <c r="BW22" s="33">
        <v>5</v>
      </c>
      <c r="BX22" s="33">
        <v>5.6</v>
      </c>
      <c r="BY22" s="40">
        <v>6.3</v>
      </c>
      <c r="BZ22" s="36">
        <v>7.1</v>
      </c>
      <c r="CA22" s="36">
        <v>8</v>
      </c>
      <c r="CB22" s="36">
        <v>8.8000000000000007</v>
      </c>
      <c r="CC22" s="36">
        <v>10</v>
      </c>
      <c r="CD22" s="33">
        <v>11</v>
      </c>
      <c r="CE22" s="33">
        <v>12.5</v>
      </c>
      <c r="CF22" s="36" t="s">
        <v>72</v>
      </c>
      <c r="CG22" s="36" t="s">
        <v>72</v>
      </c>
      <c r="CH22" s="36" t="s">
        <v>72</v>
      </c>
      <c r="CI22" s="36" t="s">
        <v>72</v>
      </c>
      <c r="CJ22" s="36" t="s">
        <v>72</v>
      </c>
      <c r="CK22" s="37" t="s">
        <v>72</v>
      </c>
    </row>
    <row r="23" spans="1:89">
      <c r="A23" s="35"/>
      <c r="B23" s="119" t="s">
        <v>23</v>
      </c>
      <c r="C23" s="118">
        <v>450</v>
      </c>
      <c r="D23" s="30">
        <v>457</v>
      </c>
      <c r="E23" s="99" t="s">
        <v>72</v>
      </c>
      <c r="F23" s="99" t="s">
        <v>72</v>
      </c>
      <c r="G23" s="99" t="s">
        <v>72</v>
      </c>
      <c r="H23" s="99" t="s">
        <v>72</v>
      </c>
      <c r="I23" s="99" t="s">
        <v>72</v>
      </c>
      <c r="J23" s="99" t="s">
        <v>72</v>
      </c>
      <c r="K23" s="99" t="s">
        <v>72</v>
      </c>
      <c r="L23" s="100" t="s">
        <v>72</v>
      </c>
      <c r="M23" s="36">
        <v>3.6</v>
      </c>
      <c r="N23" s="36">
        <v>4</v>
      </c>
      <c r="O23" s="36">
        <v>4.5</v>
      </c>
      <c r="P23" s="33">
        <v>5</v>
      </c>
      <c r="Q23" s="33">
        <v>5.6</v>
      </c>
      <c r="R23" s="40">
        <v>6.3</v>
      </c>
      <c r="S23" s="36">
        <v>7.1</v>
      </c>
      <c r="T23" s="36">
        <v>8</v>
      </c>
      <c r="U23" s="36">
        <v>8.8000000000000007</v>
      </c>
      <c r="V23" s="41">
        <v>10</v>
      </c>
      <c r="W23" s="105">
        <v>11</v>
      </c>
      <c r="X23" s="105">
        <v>12.5</v>
      </c>
      <c r="Y23" s="107">
        <v>14.2</v>
      </c>
      <c r="Z23" s="107">
        <v>16</v>
      </c>
      <c r="AA23" s="107">
        <v>17.5</v>
      </c>
      <c r="AB23" s="107">
        <v>20</v>
      </c>
      <c r="AC23" s="107">
        <v>22.2</v>
      </c>
      <c r="AD23" s="107">
        <v>25</v>
      </c>
      <c r="AE23" s="107">
        <v>28</v>
      </c>
      <c r="AF23" s="111">
        <v>30</v>
      </c>
      <c r="AG23" s="111">
        <v>32</v>
      </c>
      <c r="AH23" s="111">
        <v>36</v>
      </c>
      <c r="AI23" s="111">
        <v>40</v>
      </c>
      <c r="AJ23" s="111">
        <v>45</v>
      </c>
      <c r="AK23" s="111">
        <v>50</v>
      </c>
      <c r="AL23" s="111">
        <v>55</v>
      </c>
      <c r="AM23" s="111">
        <v>60</v>
      </c>
      <c r="AN23" s="114">
        <v>65</v>
      </c>
      <c r="AQ23" s="136" t="s">
        <v>23</v>
      </c>
      <c r="AR23" s="129">
        <v>450</v>
      </c>
      <c r="AS23" s="25">
        <v>457</v>
      </c>
      <c r="AT23" s="28">
        <v>10</v>
      </c>
      <c r="AU23" s="6">
        <v>11</v>
      </c>
      <c r="AV23" s="6">
        <v>12.5</v>
      </c>
      <c r="AW23" s="29">
        <v>14.2</v>
      </c>
      <c r="AX23" s="6">
        <v>16</v>
      </c>
      <c r="AY23" s="6">
        <v>17.5</v>
      </c>
      <c r="AZ23" s="6">
        <v>20</v>
      </c>
      <c r="BA23" s="6">
        <v>22.2</v>
      </c>
      <c r="BB23" s="6">
        <v>25</v>
      </c>
      <c r="BC23" s="6">
        <v>28</v>
      </c>
      <c r="BD23" s="6">
        <v>30</v>
      </c>
      <c r="BE23" s="6">
        <v>32</v>
      </c>
      <c r="BF23" s="6">
        <v>40</v>
      </c>
      <c r="BG23" s="6">
        <v>45</v>
      </c>
      <c r="BH23" s="6">
        <v>50</v>
      </c>
      <c r="BI23" s="6">
        <v>55</v>
      </c>
      <c r="BJ23" s="6">
        <v>60</v>
      </c>
      <c r="BK23" s="6">
        <v>65</v>
      </c>
      <c r="BL23" s="4" t="s">
        <v>72</v>
      </c>
      <c r="BM23" s="4" t="s">
        <v>72</v>
      </c>
      <c r="BN23" s="4" t="s">
        <v>72</v>
      </c>
      <c r="BO23" s="5" t="s">
        <v>72</v>
      </c>
      <c r="BP23" s="139"/>
      <c r="BQ23" s="144" t="s">
        <v>23</v>
      </c>
      <c r="BR23" s="118">
        <v>450</v>
      </c>
      <c r="BS23" s="30">
        <v>457</v>
      </c>
      <c r="BT23" s="36">
        <v>3.6</v>
      </c>
      <c r="BU23" s="36">
        <v>4</v>
      </c>
      <c r="BV23" s="36">
        <v>4.5</v>
      </c>
      <c r="BW23" s="33">
        <v>5</v>
      </c>
      <c r="BX23" s="33">
        <v>5.6</v>
      </c>
      <c r="BY23" s="40">
        <v>6.3</v>
      </c>
      <c r="BZ23" s="36">
        <v>7.1</v>
      </c>
      <c r="CA23" s="36">
        <v>8</v>
      </c>
      <c r="CB23" s="36">
        <v>8.8000000000000007</v>
      </c>
      <c r="CC23" s="36">
        <v>10</v>
      </c>
      <c r="CD23" s="33">
        <v>11</v>
      </c>
      <c r="CE23" s="33">
        <v>12.5</v>
      </c>
      <c r="CF23" s="36" t="s">
        <v>72</v>
      </c>
      <c r="CG23" s="36" t="s">
        <v>72</v>
      </c>
      <c r="CH23" s="36" t="s">
        <v>72</v>
      </c>
      <c r="CI23" s="36" t="s">
        <v>72</v>
      </c>
      <c r="CJ23" s="36" t="s">
        <v>72</v>
      </c>
      <c r="CK23" s="37" t="s">
        <v>72</v>
      </c>
    </row>
    <row r="24" spans="1:89">
      <c r="A24" s="35"/>
      <c r="B24" s="119" t="s">
        <v>24</v>
      </c>
      <c r="C24" s="118">
        <v>500</v>
      </c>
      <c r="D24" s="30">
        <v>508</v>
      </c>
      <c r="E24" s="99" t="s">
        <v>72</v>
      </c>
      <c r="F24" s="99" t="s">
        <v>72</v>
      </c>
      <c r="G24" s="99" t="s">
        <v>72</v>
      </c>
      <c r="H24" s="99" t="s">
        <v>72</v>
      </c>
      <c r="I24" s="99" t="s">
        <v>72</v>
      </c>
      <c r="J24" s="99" t="s">
        <v>72</v>
      </c>
      <c r="K24" s="99" t="s">
        <v>72</v>
      </c>
      <c r="L24" s="100" t="s">
        <v>72</v>
      </c>
      <c r="M24" s="36">
        <v>3.6</v>
      </c>
      <c r="N24" s="36">
        <v>4</v>
      </c>
      <c r="O24" s="36">
        <v>4.5</v>
      </c>
      <c r="P24" s="33">
        <v>5</v>
      </c>
      <c r="Q24" s="33">
        <v>5.6</v>
      </c>
      <c r="R24" s="40">
        <v>6.3</v>
      </c>
      <c r="S24" s="36">
        <v>7.1</v>
      </c>
      <c r="T24" s="36">
        <v>8</v>
      </c>
      <c r="U24" s="36">
        <v>8.8000000000000007</v>
      </c>
      <c r="V24" s="36">
        <v>10</v>
      </c>
      <c r="W24" s="32">
        <v>11</v>
      </c>
      <c r="X24" s="105">
        <v>12.5</v>
      </c>
      <c r="Y24" s="105">
        <v>14.2</v>
      </c>
      <c r="Z24" s="105">
        <v>16</v>
      </c>
      <c r="AA24" s="107">
        <v>17.5</v>
      </c>
      <c r="AB24" s="107">
        <v>20</v>
      </c>
      <c r="AC24" s="107">
        <v>22.2</v>
      </c>
      <c r="AD24" s="107">
        <v>25</v>
      </c>
      <c r="AE24" s="107">
        <v>28</v>
      </c>
      <c r="AF24" s="111">
        <v>30</v>
      </c>
      <c r="AG24" s="111">
        <v>32</v>
      </c>
      <c r="AH24" s="111">
        <v>36</v>
      </c>
      <c r="AI24" s="111">
        <v>40</v>
      </c>
      <c r="AJ24" s="111">
        <v>45</v>
      </c>
      <c r="AK24" s="111">
        <v>50</v>
      </c>
      <c r="AL24" s="111">
        <v>55</v>
      </c>
      <c r="AM24" s="111">
        <v>60</v>
      </c>
      <c r="AN24" s="114">
        <v>65</v>
      </c>
      <c r="AQ24" s="136" t="s">
        <v>24</v>
      </c>
      <c r="AR24" s="129">
        <v>500</v>
      </c>
      <c r="AS24" s="25">
        <v>508</v>
      </c>
      <c r="AT24" s="28">
        <v>11</v>
      </c>
      <c r="AU24" s="6">
        <v>12.5</v>
      </c>
      <c r="AV24" s="6">
        <v>14.2</v>
      </c>
      <c r="AW24" s="29">
        <v>16</v>
      </c>
      <c r="AX24" s="6">
        <v>17.5</v>
      </c>
      <c r="AY24" s="6">
        <v>20</v>
      </c>
      <c r="AZ24" s="6">
        <v>22.2</v>
      </c>
      <c r="BA24" s="6">
        <v>25</v>
      </c>
      <c r="BB24" s="6">
        <v>28</v>
      </c>
      <c r="BC24" s="6">
        <v>30</v>
      </c>
      <c r="BD24" s="6">
        <v>32</v>
      </c>
      <c r="BE24" s="6">
        <v>40</v>
      </c>
      <c r="BF24" s="6">
        <v>45</v>
      </c>
      <c r="BG24" s="6">
        <v>50</v>
      </c>
      <c r="BH24" s="6">
        <v>55</v>
      </c>
      <c r="BI24" s="6">
        <v>60</v>
      </c>
      <c r="BJ24" s="6">
        <v>65</v>
      </c>
      <c r="BK24" s="4" t="s">
        <v>72</v>
      </c>
      <c r="BL24" s="4" t="s">
        <v>72</v>
      </c>
      <c r="BM24" s="4" t="s">
        <v>72</v>
      </c>
      <c r="BN24" s="4" t="s">
        <v>72</v>
      </c>
      <c r="BO24" s="5" t="s">
        <v>72</v>
      </c>
      <c r="BP24" s="139"/>
      <c r="BQ24" s="144" t="s">
        <v>24</v>
      </c>
      <c r="BR24" s="118">
        <v>500</v>
      </c>
      <c r="BS24" s="30">
        <v>508</v>
      </c>
      <c r="BT24" s="36">
        <v>3.6</v>
      </c>
      <c r="BU24" s="36">
        <v>4</v>
      </c>
      <c r="BV24" s="36">
        <v>4.5</v>
      </c>
      <c r="BW24" s="33">
        <v>5</v>
      </c>
      <c r="BX24" s="33">
        <v>5.6</v>
      </c>
      <c r="BY24" s="40">
        <v>6.3</v>
      </c>
      <c r="BZ24" s="36">
        <v>7.1</v>
      </c>
      <c r="CA24" s="36">
        <v>8</v>
      </c>
      <c r="CB24" s="36">
        <v>8.8000000000000007</v>
      </c>
      <c r="CC24" s="36">
        <v>10</v>
      </c>
      <c r="CD24" s="33">
        <v>11</v>
      </c>
      <c r="CE24" s="33">
        <v>12.5</v>
      </c>
      <c r="CF24" s="33">
        <v>14.2</v>
      </c>
      <c r="CG24" s="33">
        <v>16</v>
      </c>
      <c r="CH24" s="36" t="s">
        <v>72</v>
      </c>
      <c r="CI24" s="36" t="s">
        <v>72</v>
      </c>
      <c r="CJ24" s="36" t="s">
        <v>72</v>
      </c>
      <c r="CK24" s="37" t="s">
        <v>72</v>
      </c>
    </row>
    <row r="25" spans="1:89">
      <c r="A25" s="35"/>
      <c r="B25" s="119" t="s">
        <v>59</v>
      </c>
      <c r="C25" s="118">
        <v>550</v>
      </c>
      <c r="D25" s="30">
        <v>559</v>
      </c>
      <c r="E25" s="99" t="s">
        <v>72</v>
      </c>
      <c r="F25" s="99" t="s">
        <v>72</v>
      </c>
      <c r="G25" s="99" t="s">
        <v>72</v>
      </c>
      <c r="H25" s="99" t="s">
        <v>72</v>
      </c>
      <c r="I25" s="99" t="s">
        <v>72</v>
      </c>
      <c r="J25" s="99" t="s">
        <v>72</v>
      </c>
      <c r="K25" s="99" t="s">
        <v>72</v>
      </c>
      <c r="L25" s="100" t="s">
        <v>72</v>
      </c>
      <c r="M25" s="100" t="s">
        <v>72</v>
      </c>
      <c r="N25" s="100" t="s">
        <v>72</v>
      </c>
      <c r="O25" s="36">
        <v>4.5</v>
      </c>
      <c r="P25" s="33">
        <v>5</v>
      </c>
      <c r="Q25" s="33">
        <v>5.6</v>
      </c>
      <c r="R25" s="40">
        <v>6.3</v>
      </c>
      <c r="S25" s="36">
        <v>7.1</v>
      </c>
      <c r="T25" s="36">
        <v>8</v>
      </c>
      <c r="U25" s="36">
        <v>8.8000000000000007</v>
      </c>
      <c r="V25" s="36">
        <v>10</v>
      </c>
      <c r="W25" s="33">
        <v>11</v>
      </c>
      <c r="X25" s="32">
        <v>12.5</v>
      </c>
      <c r="Y25" s="105">
        <v>14.2</v>
      </c>
      <c r="Z25" s="105">
        <v>16</v>
      </c>
      <c r="AA25" s="105">
        <v>17.5</v>
      </c>
      <c r="AB25" s="105">
        <v>20</v>
      </c>
      <c r="AC25" s="107">
        <v>22.2</v>
      </c>
      <c r="AD25" s="107">
        <v>25</v>
      </c>
      <c r="AE25" s="107">
        <v>28</v>
      </c>
      <c r="AF25" s="111">
        <v>30</v>
      </c>
      <c r="AG25" s="111">
        <v>32</v>
      </c>
      <c r="AH25" s="111">
        <v>36</v>
      </c>
      <c r="AI25" s="111">
        <v>40</v>
      </c>
      <c r="AJ25" s="111">
        <v>45</v>
      </c>
      <c r="AK25" s="111">
        <v>50</v>
      </c>
      <c r="AL25" s="111">
        <v>55</v>
      </c>
      <c r="AM25" s="111">
        <v>60</v>
      </c>
      <c r="AN25" s="114">
        <v>65</v>
      </c>
      <c r="AQ25" s="136" t="s">
        <v>59</v>
      </c>
      <c r="AR25" s="129">
        <v>550</v>
      </c>
      <c r="AS25" s="25">
        <v>559</v>
      </c>
      <c r="AT25" s="28">
        <v>12.5</v>
      </c>
      <c r="AU25" s="6">
        <v>14.2</v>
      </c>
      <c r="AV25" s="29">
        <v>16</v>
      </c>
      <c r="AW25" s="6">
        <v>17.5</v>
      </c>
      <c r="AX25" s="6">
        <v>20</v>
      </c>
      <c r="AY25" s="6">
        <v>22.2</v>
      </c>
      <c r="AZ25" s="6">
        <v>25</v>
      </c>
      <c r="BA25" s="6">
        <v>28</v>
      </c>
      <c r="BB25" s="6">
        <v>30</v>
      </c>
      <c r="BC25" s="6">
        <v>32</v>
      </c>
      <c r="BD25" s="6">
        <v>40</v>
      </c>
      <c r="BE25" s="6">
        <v>45</v>
      </c>
      <c r="BF25" s="6">
        <v>50</v>
      </c>
      <c r="BG25" s="6">
        <v>55</v>
      </c>
      <c r="BH25" s="6">
        <v>60</v>
      </c>
      <c r="BI25" s="6">
        <v>65</v>
      </c>
      <c r="BJ25" s="4" t="s">
        <v>72</v>
      </c>
      <c r="BK25" s="4" t="s">
        <v>72</v>
      </c>
      <c r="BL25" s="4" t="s">
        <v>72</v>
      </c>
      <c r="BM25" s="4" t="s">
        <v>72</v>
      </c>
      <c r="BN25" s="4" t="s">
        <v>72</v>
      </c>
      <c r="BO25" s="5" t="s">
        <v>72</v>
      </c>
      <c r="BP25" s="139"/>
      <c r="BQ25" s="144" t="s">
        <v>59</v>
      </c>
      <c r="BR25" s="118">
        <v>550</v>
      </c>
      <c r="BS25" s="30">
        <v>559</v>
      </c>
      <c r="BT25" s="36">
        <v>4.5</v>
      </c>
      <c r="BU25" s="33">
        <v>5</v>
      </c>
      <c r="BV25" s="33">
        <v>5.6</v>
      </c>
      <c r="BW25" s="40">
        <v>6.3</v>
      </c>
      <c r="BX25" s="36">
        <v>7.1</v>
      </c>
      <c r="BY25" s="36">
        <v>8</v>
      </c>
      <c r="BZ25" s="36">
        <v>8.8000000000000007</v>
      </c>
      <c r="CA25" s="36">
        <v>10</v>
      </c>
      <c r="CB25" s="33">
        <v>11</v>
      </c>
      <c r="CC25" s="33">
        <v>12.5</v>
      </c>
      <c r="CD25" s="33">
        <v>14.2</v>
      </c>
      <c r="CE25" s="33">
        <v>16</v>
      </c>
      <c r="CF25" s="33">
        <v>17.5</v>
      </c>
      <c r="CG25" s="33">
        <v>20</v>
      </c>
      <c r="CH25" s="36" t="s">
        <v>72</v>
      </c>
      <c r="CI25" s="36" t="s">
        <v>72</v>
      </c>
      <c r="CJ25" s="36" t="s">
        <v>72</v>
      </c>
      <c r="CK25" s="37" t="s">
        <v>72</v>
      </c>
    </row>
    <row r="26" spans="1:89">
      <c r="A26" s="35"/>
      <c r="B26" s="119" t="s">
        <v>25</v>
      </c>
      <c r="C26" s="118">
        <v>600</v>
      </c>
      <c r="D26" s="30">
        <v>610</v>
      </c>
      <c r="E26" s="99" t="s">
        <v>72</v>
      </c>
      <c r="F26" s="99" t="s">
        <v>72</v>
      </c>
      <c r="G26" s="99" t="s">
        <v>72</v>
      </c>
      <c r="H26" s="99" t="s">
        <v>72</v>
      </c>
      <c r="I26" s="99" t="s">
        <v>72</v>
      </c>
      <c r="J26" s="99" t="s">
        <v>72</v>
      </c>
      <c r="K26" s="99" t="s">
        <v>72</v>
      </c>
      <c r="L26" s="100" t="s">
        <v>72</v>
      </c>
      <c r="M26" s="100" t="s">
        <v>72</v>
      </c>
      <c r="N26" s="100" t="s">
        <v>72</v>
      </c>
      <c r="O26" s="36">
        <v>4.5</v>
      </c>
      <c r="P26" s="33">
        <v>5</v>
      </c>
      <c r="Q26" s="33">
        <v>5.6</v>
      </c>
      <c r="R26" s="40">
        <v>6.3</v>
      </c>
      <c r="S26" s="36">
        <v>7.1</v>
      </c>
      <c r="T26" s="36">
        <v>8</v>
      </c>
      <c r="U26" s="36">
        <v>8.8000000000000007</v>
      </c>
      <c r="V26" s="36">
        <v>10</v>
      </c>
      <c r="W26" s="33">
        <v>11</v>
      </c>
      <c r="X26" s="32">
        <v>12.5</v>
      </c>
      <c r="Y26" s="105">
        <v>14.2</v>
      </c>
      <c r="Z26" s="105">
        <v>16</v>
      </c>
      <c r="AA26" s="105">
        <v>17.5</v>
      </c>
      <c r="AB26" s="105">
        <v>20</v>
      </c>
      <c r="AC26" s="105">
        <v>22.2</v>
      </c>
      <c r="AD26" s="105">
        <v>25</v>
      </c>
      <c r="AE26" s="106">
        <v>28</v>
      </c>
      <c r="AF26" s="111">
        <v>30</v>
      </c>
      <c r="AG26" s="111">
        <v>32</v>
      </c>
      <c r="AH26" s="111">
        <v>36</v>
      </c>
      <c r="AI26" s="111">
        <v>40</v>
      </c>
      <c r="AJ26" s="111">
        <v>45</v>
      </c>
      <c r="AK26" s="111">
        <v>50</v>
      </c>
      <c r="AL26" s="111">
        <v>55</v>
      </c>
      <c r="AM26" s="111">
        <v>60</v>
      </c>
      <c r="AN26" s="114">
        <v>65</v>
      </c>
      <c r="AQ26" s="136" t="s">
        <v>25</v>
      </c>
      <c r="AR26" s="129">
        <v>600</v>
      </c>
      <c r="AS26" s="25">
        <v>610</v>
      </c>
      <c r="AT26" s="28">
        <v>12.5</v>
      </c>
      <c r="AU26" s="6">
        <v>14.2</v>
      </c>
      <c r="AV26" s="6">
        <v>16</v>
      </c>
      <c r="AW26" s="29">
        <v>17.5</v>
      </c>
      <c r="AX26" s="6">
        <v>20</v>
      </c>
      <c r="AY26" s="6">
        <v>22.2</v>
      </c>
      <c r="AZ26" s="6">
        <v>25</v>
      </c>
      <c r="BA26" s="6">
        <v>28</v>
      </c>
      <c r="BB26" s="6">
        <v>30</v>
      </c>
      <c r="BC26" s="6">
        <v>32</v>
      </c>
      <c r="BD26" s="6">
        <v>40</v>
      </c>
      <c r="BE26" s="6">
        <v>45</v>
      </c>
      <c r="BF26" s="6">
        <v>50</v>
      </c>
      <c r="BG26" s="6">
        <v>55</v>
      </c>
      <c r="BH26" s="6">
        <v>60</v>
      </c>
      <c r="BI26" s="6">
        <v>65</v>
      </c>
      <c r="BJ26" s="4" t="s">
        <v>72</v>
      </c>
      <c r="BK26" s="4" t="s">
        <v>72</v>
      </c>
      <c r="BL26" s="4" t="s">
        <v>72</v>
      </c>
      <c r="BM26" s="4" t="s">
        <v>72</v>
      </c>
      <c r="BN26" s="4" t="s">
        <v>72</v>
      </c>
      <c r="BO26" s="5" t="s">
        <v>72</v>
      </c>
      <c r="BP26" s="139"/>
      <c r="BQ26" s="144" t="s">
        <v>25</v>
      </c>
      <c r="BR26" s="118">
        <v>600</v>
      </c>
      <c r="BS26" s="30">
        <v>610</v>
      </c>
      <c r="BT26" s="36">
        <v>4.5</v>
      </c>
      <c r="BU26" s="33">
        <v>5</v>
      </c>
      <c r="BV26" s="33">
        <v>5.6</v>
      </c>
      <c r="BW26" s="40">
        <v>6.3</v>
      </c>
      <c r="BX26" s="36">
        <v>7.1</v>
      </c>
      <c r="BY26" s="36">
        <v>8</v>
      </c>
      <c r="BZ26" s="36">
        <v>8.8000000000000007</v>
      </c>
      <c r="CA26" s="36">
        <v>10</v>
      </c>
      <c r="CB26" s="33">
        <v>11</v>
      </c>
      <c r="CC26" s="33">
        <v>12.5</v>
      </c>
      <c r="CD26" s="33">
        <v>14.2</v>
      </c>
      <c r="CE26" s="33">
        <v>16</v>
      </c>
      <c r="CF26" s="33">
        <v>17.5</v>
      </c>
      <c r="CG26" s="33">
        <v>20</v>
      </c>
      <c r="CH26" s="33">
        <v>22.2</v>
      </c>
      <c r="CI26" s="33">
        <v>25</v>
      </c>
      <c r="CJ26" s="36">
        <v>28</v>
      </c>
      <c r="CK26" s="37" t="s">
        <v>72</v>
      </c>
    </row>
    <row r="27" spans="1:89">
      <c r="A27" s="35"/>
      <c r="B27" s="2"/>
      <c r="C27" s="120"/>
      <c r="D27" s="34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4"/>
      <c r="X27" s="34"/>
      <c r="Y27" s="34"/>
      <c r="Z27" s="34"/>
      <c r="AA27" s="34"/>
      <c r="AB27" s="34"/>
      <c r="AC27" s="34"/>
      <c r="AD27" s="34"/>
      <c r="AE27" s="113"/>
      <c r="AF27" s="110"/>
      <c r="AG27" s="110"/>
      <c r="AH27" s="110"/>
      <c r="AI27" s="110"/>
      <c r="AJ27" s="110"/>
      <c r="AK27" s="110"/>
      <c r="AL27" s="110"/>
      <c r="AM27" s="110"/>
      <c r="AN27" s="112"/>
      <c r="AQ27" s="137"/>
      <c r="AR27" s="130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7"/>
      <c r="BP27" s="127"/>
      <c r="BQ27" s="145"/>
      <c r="BR27" s="120"/>
      <c r="BS27" s="34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9"/>
    </row>
    <row r="36" ht="21" customHeight="1"/>
    <row r="37" ht="17.25" customHeight="1"/>
  </sheetData>
  <mergeCells count="3">
    <mergeCell ref="D1:AN1"/>
    <mergeCell ref="AS1:BO1"/>
    <mergeCell ref="BS1:CK1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WN Flange &amp; pipe dim.</vt:lpstr>
      <vt:lpstr>Flange data</vt:lpstr>
      <vt:lpstr>Pipe data ASA</vt:lpstr>
      <vt:lpstr>Pipe data DIN 2448-2458</vt:lpstr>
      <vt:lpstr>'WN Flange &amp; pipe dim.'!Afdrukbereik</vt:lpstr>
      <vt:lpstr>'Flange data'!Blok1</vt:lpstr>
      <vt:lpstr>'Flange data'!Blok2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E.Tiele</dc:creator>
  <cp:lastModifiedBy>m vd zaag</cp:lastModifiedBy>
  <cp:lastPrinted>2007-04-17T07:07:48Z</cp:lastPrinted>
  <dcterms:created xsi:type="dcterms:W3CDTF">1999-04-08T19:41:35Z</dcterms:created>
  <dcterms:modified xsi:type="dcterms:W3CDTF">2016-09-03T14:20:51Z</dcterms:modified>
</cp:coreProperties>
</file>